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el1-pfile-1.screenaustralia.gov.au\RedirFoldersMEL$\Win10\vkay\Desktop\"/>
    </mc:Choice>
  </mc:AlternateContent>
  <bookViews>
    <workbookView xWindow="2028" yWindow="4812" windowWidth="25320" windowHeight="14568" tabRatio="974"/>
  </bookViews>
  <sheets>
    <sheet name="Provisional QAPE_40%" sheetId="1" r:id="rId1"/>
  </sheets>
  <definedNames>
    <definedName name="_xlnm.Print_Area" localSheetId="0">'Provisional QAPE_40%'!$A$1:$J$151</definedName>
  </definedNames>
  <calcPr calcId="152511"/>
</workbook>
</file>

<file path=xl/calcChain.xml><?xml version="1.0" encoding="utf-8"?>
<calcChain xmlns="http://schemas.openxmlformats.org/spreadsheetml/2006/main">
  <c r="E106" i="1" l="1"/>
  <c r="C106" i="1"/>
  <c r="I103" i="1"/>
  <c r="I105" i="1"/>
  <c r="G106" i="1"/>
  <c r="I90" i="1"/>
  <c r="I15" i="1"/>
  <c r="I16" i="1"/>
  <c r="I17" i="1"/>
  <c r="I18" i="1"/>
  <c r="I19" i="1"/>
  <c r="I20" i="1"/>
  <c r="C21" i="1"/>
  <c r="C92" i="1"/>
  <c r="C43" i="1"/>
  <c r="C78" i="1"/>
  <c r="C93" i="1"/>
  <c r="I83" i="1"/>
  <c r="I84" i="1"/>
  <c r="I85" i="1"/>
  <c r="I86" i="1"/>
  <c r="I87" i="1"/>
  <c r="I88" i="1"/>
  <c r="I89" i="1"/>
  <c r="I91" i="1"/>
  <c r="I92" i="1" s="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22" i="1"/>
  <c r="I23" i="1"/>
  <c r="I24" i="1"/>
  <c r="I25" i="1"/>
  <c r="I26" i="1"/>
  <c r="I27" i="1"/>
  <c r="I28" i="1"/>
  <c r="I29" i="1"/>
  <c r="I30" i="1"/>
  <c r="I31" i="1"/>
  <c r="I32" i="1"/>
  <c r="I33" i="1"/>
  <c r="I34" i="1"/>
  <c r="I35" i="1"/>
  <c r="I36" i="1"/>
  <c r="I37" i="1"/>
  <c r="I38" i="1"/>
  <c r="I39" i="1"/>
  <c r="I40" i="1"/>
  <c r="I41" i="1"/>
  <c r="I42" i="1"/>
  <c r="I94" i="1"/>
  <c r="I95" i="1"/>
  <c r="I96" i="1"/>
  <c r="I97" i="1"/>
  <c r="I98" i="1"/>
  <c r="I99" i="1"/>
  <c r="I100" i="1"/>
  <c r="I101" i="1"/>
  <c r="I102" i="1"/>
  <c r="I104" i="1"/>
  <c r="I107" i="1"/>
  <c r="I108" i="1"/>
  <c r="I109" i="1"/>
  <c r="I110" i="1"/>
  <c r="I111" i="1"/>
  <c r="G21" i="1"/>
  <c r="G92" i="1"/>
  <c r="G43" i="1"/>
  <c r="G78" i="1" s="1"/>
  <c r="G93" i="1" s="1"/>
  <c r="G112" i="1" s="1"/>
  <c r="E21" i="1"/>
  <c r="E92" i="1"/>
  <c r="E43" i="1"/>
  <c r="E78" i="1" s="1"/>
  <c r="E93" i="1" s="1"/>
  <c r="I21" i="1" l="1"/>
  <c r="I112" i="1" s="1"/>
  <c r="C125" i="1" s="1"/>
  <c r="I43" i="1"/>
  <c r="I78" i="1" s="1"/>
  <c r="I93" i="1" s="1"/>
  <c r="I106" i="1"/>
  <c r="C112" i="1"/>
  <c r="I119" i="1" s="1"/>
  <c r="E112" i="1"/>
  <c r="C121" i="1"/>
  <c r="A8" i="1"/>
  <c r="B21" i="1" s="1"/>
  <c r="C119" i="1"/>
  <c r="I125" i="1" s="1"/>
  <c r="B105" i="1" s="1"/>
  <c r="A9" i="1"/>
  <c r="I123" i="1"/>
  <c r="C123" i="1" l="1"/>
  <c r="C126" i="1"/>
  <c r="C128" i="1" s="1"/>
  <c r="I115" i="1"/>
  <c r="C129" i="1" l="1"/>
  <c r="C130" i="1" s="1"/>
  <c r="C145" i="1"/>
  <c r="C150" i="1" s="1"/>
  <c r="C132" i="1" s="1"/>
</calcChain>
</file>

<file path=xl/sharedStrings.xml><?xml version="1.0" encoding="utf-8"?>
<sst xmlns="http://schemas.openxmlformats.org/spreadsheetml/2006/main" count="187" uniqueCount="139">
  <si>
    <t>FINANCE</t>
  </si>
  <si>
    <t>LEVIES</t>
  </si>
  <si>
    <t>GRAND TOTAL</t>
  </si>
  <si>
    <t>PRINCIPAL CAST</t>
  </si>
  <si>
    <t>SUPPORTING CAST</t>
  </si>
  <si>
    <t>TRAVEL &amp; TRANSPORT</t>
  </si>
  <si>
    <t xml:space="preserve">  -  Audit</t>
  </si>
  <si>
    <t xml:space="preserve">  -  Title Search</t>
  </si>
  <si>
    <t>PROD MANAGEMENT</t>
  </si>
  <si>
    <t>PROD ACCOUNTING</t>
  </si>
  <si>
    <t>AD'S and SCRIPT SUPER</t>
  </si>
  <si>
    <t>ART (DESIGN) CREW</t>
  </si>
  <si>
    <t>ACTION VEHICLES</t>
  </si>
  <si>
    <t xml:space="preserve">LIVESTOCK </t>
  </si>
  <si>
    <t>OHSS and SAFETY</t>
  </si>
  <si>
    <t>TUITION and TECH ADV</t>
  </si>
  <si>
    <t>SECOND UNIT</t>
  </si>
  <si>
    <t>OFFSHORE CREW</t>
  </si>
  <si>
    <t>FINAL QAPE</t>
  </si>
  <si>
    <t>TOTAL QAPE as per Column (E)</t>
  </si>
  <si>
    <t>ATL QAPE</t>
  </si>
  <si>
    <t>EXPENDITURE</t>
  </si>
  <si>
    <t>QAPE</t>
  </si>
  <si>
    <t>COST</t>
  </si>
  <si>
    <t>PRODUCERS</t>
  </si>
  <si>
    <t>DIRECTOR</t>
  </si>
  <si>
    <t>FRINGES</t>
  </si>
  <si>
    <t>TOTAL ATL</t>
  </si>
  <si>
    <t>CONSTRUCTION</t>
  </si>
  <si>
    <t>SFX &amp; GUNS</t>
  </si>
  <si>
    <t>STUNTS</t>
  </si>
  <si>
    <t>MUSIC</t>
  </si>
  <si>
    <t>COSTUMES</t>
  </si>
  <si>
    <t>LOCATIONS</t>
  </si>
  <si>
    <t>STAGE RENTAL</t>
  </si>
  <si>
    <t>PROPS &amp; SETS</t>
  </si>
  <si>
    <t>LIVESTOCK</t>
  </si>
  <si>
    <t>SAFETY</t>
  </si>
  <si>
    <t>INSURANCES</t>
  </si>
  <si>
    <t>TOTAL POST PRODUCTION</t>
  </si>
  <si>
    <t>TOTAL BELOW THE LINE</t>
  </si>
  <si>
    <t>LEGAL</t>
  </si>
  <si>
    <t>OVERHEAD</t>
  </si>
  <si>
    <t>SUB TOTAL</t>
  </si>
  <si>
    <t>COMPLETION BOND</t>
  </si>
  <si>
    <t>CONTINGENCY</t>
  </si>
  <si>
    <t>OVERTIME &amp; LOADINGS</t>
  </si>
  <si>
    <t>ANIMATION and PUPPETRY</t>
  </si>
  <si>
    <t>FILM &amp; LAB - SHOOT</t>
  </si>
  <si>
    <t>STOCK FTGE &amp; ARCHIVE</t>
  </si>
  <si>
    <t>(B1)</t>
  </si>
  <si>
    <t>(B2)</t>
  </si>
  <si>
    <t>CO-PRODUCER</t>
  </si>
  <si>
    <t xml:space="preserve">AUSTRALIAN </t>
  </si>
  <si>
    <t>APPLICANT</t>
  </si>
  <si>
    <t>FOREIGN</t>
  </si>
  <si>
    <t>MARKETING</t>
  </si>
  <si>
    <t>(C)</t>
  </si>
  <si>
    <t>GRIP EQUIP</t>
  </si>
  <si>
    <t>UNIT FACILITIES</t>
  </si>
  <si>
    <t>RENTALS &amp; STORES</t>
  </si>
  <si>
    <t>HOTEL, LIVING,CATERING</t>
  </si>
  <si>
    <t>OFFICE EXPENSES</t>
  </si>
  <si>
    <t>OFFSHORE SHOOT</t>
  </si>
  <si>
    <t>SECOND UNIT EXPENSES</t>
  </si>
  <si>
    <t>POST: CREW WAGES</t>
  </si>
  <si>
    <t>POST:OFFICE &amp; RENTALS</t>
  </si>
  <si>
    <t>POST: TRAVEL &amp; HOTEL</t>
  </si>
  <si>
    <t>POST:  LAB (IMAGE)</t>
  </si>
  <si>
    <t>POST:  CGI/VFX</t>
  </si>
  <si>
    <t>POST:  SOUND</t>
  </si>
  <si>
    <t>PUBLICITY &amp; STILLS</t>
  </si>
  <si>
    <t>(A)</t>
  </si>
  <si>
    <t>ALL IN AUD</t>
  </si>
  <si>
    <t>COMMENT</t>
  </si>
  <si>
    <t>TOTAL</t>
  </si>
  <si>
    <t>ON</t>
  </si>
  <si>
    <t>DELIVERY</t>
  </si>
  <si>
    <t>CAMERA EQUIP</t>
  </si>
  <si>
    <t>SOUND EQUIP</t>
  </si>
  <si>
    <t>LIGHTING EQUIP</t>
  </si>
  <si>
    <t>FILM</t>
  </si>
  <si>
    <t xml:space="preserve"> </t>
  </si>
  <si>
    <t xml:space="preserve">TOTAL </t>
  </si>
  <si>
    <t>FRINGES &amp; WORK.COMP.</t>
  </si>
  <si>
    <t>CASTING FEES</t>
  </si>
  <si>
    <t>STANDINS and DOUBLES</t>
  </si>
  <si>
    <t>EXTRAS (CROWD)</t>
  </si>
  <si>
    <t>MU &amp; HAIR</t>
  </si>
  <si>
    <t>VFX (PHYSICAL)</t>
  </si>
  <si>
    <t>ATL QAPE Reduction if applicable</t>
  </si>
  <si>
    <t xml:space="preserve">  -  Bank Fees</t>
  </si>
  <si>
    <t xml:space="preserve">  -  Company Fees</t>
  </si>
  <si>
    <t xml:space="preserve">  -  Production Legals</t>
  </si>
  <si>
    <t>Rebate calculation @ 40% of QAPE</t>
  </si>
  <si>
    <t>IMPORTANT NOTE FOR OFFICIAL CO-PRODUCTIONS</t>
  </si>
  <si>
    <t>Manually input your total budget into Column (A).  For official co-productions these figures should be the combined expenditure of both the Australian co-producing partner (the applicant) and the foreign co-producing partner in Australian dollars.</t>
  </si>
  <si>
    <t>(see note below)</t>
  </si>
  <si>
    <t>20% ATL</t>
  </si>
  <si>
    <t>QAPE CALCULATION SUMMARY</t>
  </si>
  <si>
    <t>EXCLUSIONS</t>
  </si>
  <si>
    <t>OVERHEADS CALCULATION</t>
  </si>
  <si>
    <t>$500,000 cap</t>
  </si>
  <si>
    <t>Actual overheads claimed</t>
  </si>
  <si>
    <t>List all exclusions for the Australian applicant company in Column (B2) - this includes non-QAPE, exclusions and any pre 1 July 2007 expenditure.</t>
  </si>
  <si>
    <t>Eligibility</t>
  </si>
  <si>
    <t>Total QAPE as per above:</t>
  </si>
  <si>
    <t>Plus expenditure by foreign co-producing partner (if expenditure had been QAPE).</t>
  </si>
  <si>
    <t>Revised QAPE for THRESHOLD purposes only:</t>
  </si>
  <si>
    <t>To calculate your threshold for an offical co-production, please complete calculations below:</t>
  </si>
  <si>
    <t>Please insert amount manually</t>
  </si>
  <si>
    <t>Then list all expenditure by the foreign co-producing partner in Column (B1).  None of the expenditure in Column (B1) is QAPE, however it does make up part of your total film expenditure and thus affects the calculations for your overall threshold and your ATL &amp; overhead caps.</t>
  </si>
  <si>
    <t>"PROJECT TITLE"</t>
  </si>
  <si>
    <t>PROVISIONAL QAPE SPREADSHEET - FEATURE FILMS (40%)</t>
  </si>
  <si>
    <t>STORY &amp; SCRIPT</t>
  </si>
  <si>
    <t>DEVELOPMENT</t>
  </si>
  <si>
    <t>CAMERA CREW</t>
  </si>
  <si>
    <t>SOUND CREW</t>
  </si>
  <si>
    <t>LIGHTING CREW</t>
  </si>
  <si>
    <t>GRIPS CREW</t>
  </si>
  <si>
    <t>COSTUME CREW</t>
  </si>
  <si>
    <t>MAKE-UP CREW</t>
  </si>
  <si>
    <t>HAIR CREW</t>
  </si>
  <si>
    <t>SFX &amp; ARMOURY</t>
  </si>
  <si>
    <t>VFX and ANIMATION</t>
  </si>
  <si>
    <t>TOTAL UNIT FEES &amp; SALARIES</t>
  </si>
  <si>
    <t>TOTAL PRODUCTION COSTS</t>
  </si>
  <si>
    <t xml:space="preserve">  -  Offset applicant fees</t>
  </si>
  <si>
    <t xml:space="preserve">  -  Tax Accounting fees</t>
  </si>
  <si>
    <t xml:space="preserve">  -  Cashflow Lender Costs</t>
  </si>
  <si>
    <t xml:space="preserve">  -  Stamp Duty</t>
  </si>
  <si>
    <t xml:space="preserve">  -  Exchange Rate Fluctation</t>
  </si>
  <si>
    <t>Overhead cap exceeded?</t>
  </si>
  <si>
    <t>**Total Film Expenditure</t>
  </si>
  <si>
    <t>**TFE cross check:</t>
  </si>
  <si>
    <t>20% of **Total Film Expenditure (cap on ATL)</t>
  </si>
  <si>
    <t>5% of **Total Film Expenditure</t>
  </si>
  <si>
    <t>Rebate as a % of **TFE</t>
  </si>
  <si>
    <t xml:space="preserve">**TFE means the total amount of a production company's production budget for a film, including development and financing, but excluding a distributor's expenditure on marketing, promotion and distribution. Refer to the definition in the section 376-170(6) of the ITAA. Expenditure incurred in a subsequent financial year to the completion of the film cannot be TFE.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</si>
</sst>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6" formatCode="&quot;$&quot;#,##0;[Red]\-&quot;$&quot;#,##0"/>
    <numFmt numFmtId="43" formatCode="_-* #,##0.00_-;\-* #,##0.00_-;_-* &quot;-&quot;??_-;_-@_-"/>
    <numFmt numFmtId="164" formatCode="_(* #,##0.00_);_(* \(#,##0.00\);_(* &quot;-&quot;??_);_(@_)"/>
    <numFmt numFmtId="165" formatCode="_(* #,##0_);_(* \(#,##0\);_(* &quot;-&quot;??_);_(@_)"/>
    <numFmt numFmtId="166" formatCode="&quot;$&quot;#,##0"/>
    <numFmt numFmtId="167" formatCode="[$-C09]dd\-mmm\-yy;@"/>
  </numFmts>
  <fonts count="35"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9"/>
      <name val="Arial"/>
      <family val="2"/>
    </font>
    <font>
      <sz val="9"/>
      <name val="Arial"/>
      <family val="2"/>
    </font>
    <font>
      <b/>
      <i/>
      <sz val="9"/>
      <name val="Arial"/>
      <family val="2"/>
    </font>
    <font>
      <i/>
      <sz val="9"/>
      <name val="Arial"/>
      <family val="2"/>
    </font>
    <font>
      <sz val="9"/>
      <name val="Arial"/>
      <family val="2"/>
    </font>
    <font>
      <b/>
      <sz val="7"/>
      <color indexed="10"/>
      <name val="Arial"/>
      <family val="2"/>
    </font>
    <font>
      <b/>
      <sz val="8"/>
      <name val="Arial"/>
      <family val="2"/>
    </font>
    <font>
      <b/>
      <sz val="12"/>
      <name val="Arial"/>
      <family val="2"/>
    </font>
    <font>
      <b/>
      <u/>
      <sz val="9"/>
      <name val="Arial"/>
      <family val="2"/>
    </font>
    <font>
      <u/>
      <sz val="9"/>
      <name val="Arial"/>
      <family val="2"/>
    </font>
    <font>
      <b/>
      <i/>
      <sz val="9"/>
      <color indexed="10"/>
      <name val="Arial"/>
      <family val="2"/>
    </font>
    <font>
      <i/>
      <sz val="9"/>
      <color rgb="FFFF0000"/>
      <name val="Arial"/>
      <family val="2"/>
    </font>
    <font>
      <b/>
      <sz val="9"/>
      <color rgb="FFFF0000"/>
      <name val="Arial"/>
      <family val="2"/>
    </font>
    <font>
      <b/>
      <i/>
      <sz val="9"/>
      <color rgb="FFFF0000"/>
      <name val="Arial"/>
      <family val="2"/>
    </font>
    <font>
      <i/>
      <sz val="8.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2"/>
        <bgColor indexed="22"/>
      </patternFill>
    </fill>
    <fill>
      <patternFill patternType="solid">
        <fgColor indexed="42"/>
        <bgColor indexed="64"/>
      </patternFill>
    </fill>
    <fill>
      <patternFill patternType="solid">
        <fgColor indexed="43"/>
        <bgColor indexed="64"/>
      </patternFill>
    </fill>
    <fill>
      <patternFill patternType="solid">
        <fgColor theme="6" tint="0.39997558519241921"/>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style="double">
        <color indexed="64"/>
      </top>
      <bottom style="medium">
        <color indexed="64"/>
      </bottom>
      <diagonal/>
    </border>
    <border>
      <left/>
      <right style="thin">
        <color indexed="64"/>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71">
    <xf numFmtId="0" fontId="0" fillId="0" borderId="0" xfId="0"/>
    <xf numFmtId="0" fontId="21" fillId="0" borderId="0" xfId="0" applyFont="1"/>
    <xf numFmtId="0" fontId="21" fillId="0" borderId="0" xfId="0" applyFont="1" applyBorder="1"/>
    <xf numFmtId="165" fontId="21" fillId="0" borderId="10" xfId="28" applyNumberFormat="1" applyFont="1" applyBorder="1"/>
    <xf numFmtId="0" fontId="20" fillId="0" borderId="11" xfId="0" applyFont="1" applyBorder="1" applyAlignment="1">
      <alignment horizontal="center"/>
    </xf>
    <xf numFmtId="3" fontId="20" fillId="0" borderId="12" xfId="0" applyNumberFormat="1" applyFont="1" applyBorder="1"/>
    <xf numFmtId="165" fontId="20" fillId="0" borderId="13" xfId="28" applyNumberFormat="1" applyFont="1" applyBorder="1"/>
    <xf numFmtId="0" fontId="20" fillId="0" borderId="0" xfId="0" applyFont="1" applyAlignment="1">
      <alignment horizontal="center"/>
    </xf>
    <xf numFmtId="0" fontId="20" fillId="0" borderId="14" xfId="0" applyFont="1" applyBorder="1" applyAlignment="1">
      <alignment horizontal="center"/>
    </xf>
    <xf numFmtId="165" fontId="20" fillId="0" borderId="14" xfId="28" applyNumberFormat="1" applyFont="1" applyBorder="1" applyAlignment="1">
      <alignment horizontal="center"/>
    </xf>
    <xf numFmtId="165" fontId="20" fillId="24" borderId="14" xfId="28" applyNumberFormat="1" applyFont="1" applyFill="1" applyBorder="1" applyAlignment="1">
      <alignment horizontal="center"/>
    </xf>
    <xf numFmtId="165" fontId="20" fillId="0" borderId="14" xfId="28" applyNumberFormat="1" applyFont="1" applyFill="1" applyBorder="1" applyAlignment="1">
      <alignment horizontal="center"/>
    </xf>
    <xf numFmtId="0" fontId="21" fillId="0" borderId="0" xfId="0" applyFont="1" applyAlignment="1">
      <alignment horizontal="center"/>
    </xf>
    <xf numFmtId="0" fontId="20" fillId="0" borderId="15" xfId="0" applyFont="1" applyBorder="1" applyAlignment="1">
      <alignment horizontal="center"/>
    </xf>
    <xf numFmtId="165" fontId="20" fillId="0" borderId="15" xfId="28" applyNumberFormat="1" applyFont="1" applyBorder="1" applyAlignment="1">
      <alignment horizontal="center"/>
    </xf>
    <xf numFmtId="0" fontId="21" fillId="0" borderId="11" xfId="0" applyFont="1" applyBorder="1" applyAlignment="1">
      <alignment horizontal="center"/>
    </xf>
    <xf numFmtId="165" fontId="20" fillId="24" borderId="11" xfId="28" applyNumberFormat="1" applyFont="1" applyFill="1" applyBorder="1" applyAlignment="1">
      <alignment horizontal="center"/>
    </xf>
    <xf numFmtId="165" fontId="20" fillId="0" borderId="11" xfId="28" applyNumberFormat="1" applyFont="1" applyBorder="1" applyAlignment="1">
      <alignment horizontal="center"/>
    </xf>
    <xf numFmtId="0" fontId="23" fillId="0" borderId="0" xfId="0" applyFont="1"/>
    <xf numFmtId="0" fontId="23" fillId="0" borderId="0" xfId="0" applyFont="1" applyBorder="1"/>
    <xf numFmtId="0" fontId="22" fillId="0" borderId="0" xfId="0" applyFont="1"/>
    <xf numFmtId="0" fontId="23" fillId="0" borderId="16" xfId="0" applyFont="1" applyBorder="1"/>
    <xf numFmtId="0" fontId="22" fillId="0" borderId="0" xfId="0" applyFont="1" applyAlignment="1">
      <alignment horizontal="center"/>
    </xf>
    <xf numFmtId="0" fontId="23" fillId="0" borderId="17" xfId="0" applyFont="1" applyBorder="1" applyAlignment="1">
      <alignment horizontal="left"/>
    </xf>
    <xf numFmtId="0" fontId="20" fillId="24" borderId="15" xfId="0" applyFont="1" applyFill="1" applyBorder="1" applyAlignment="1">
      <alignment horizontal="center"/>
    </xf>
    <xf numFmtId="0" fontId="23" fillId="0" borderId="0" xfId="0" applyFont="1" applyFill="1" applyBorder="1"/>
    <xf numFmtId="165" fontId="21" fillId="24" borderId="15" xfId="28" applyNumberFormat="1" applyFont="1" applyFill="1" applyBorder="1"/>
    <xf numFmtId="165" fontId="20" fillId="24" borderId="18" xfId="28" applyNumberFormat="1" applyFont="1" applyFill="1" applyBorder="1"/>
    <xf numFmtId="165" fontId="21" fillId="24" borderId="18" xfId="28" applyNumberFormat="1" applyFont="1" applyFill="1" applyBorder="1"/>
    <xf numFmtId="165" fontId="21" fillId="24" borderId="15" xfId="0" applyNumberFormat="1" applyFont="1" applyFill="1" applyBorder="1"/>
    <xf numFmtId="0" fontId="21" fillId="24" borderId="15" xfId="0" applyFont="1" applyFill="1" applyBorder="1"/>
    <xf numFmtId="165" fontId="20" fillId="24" borderId="15" xfId="28" applyNumberFormat="1" applyFont="1" applyFill="1" applyBorder="1"/>
    <xf numFmtId="165" fontId="20" fillId="24" borderId="14" xfId="28" applyNumberFormat="1" applyFont="1" applyFill="1" applyBorder="1"/>
    <xf numFmtId="0" fontId="21" fillId="0" borderId="0" xfId="0" applyFont="1" applyFill="1"/>
    <xf numFmtId="0" fontId="20" fillId="0" borderId="0" xfId="0" applyFont="1" applyFill="1" applyBorder="1"/>
    <xf numFmtId="165" fontId="20" fillId="0" borderId="0" xfId="28" applyNumberFormat="1" applyFont="1" applyFill="1" applyBorder="1"/>
    <xf numFmtId="0" fontId="21" fillId="0" borderId="0" xfId="0" applyFont="1" applyFill="1" applyBorder="1"/>
    <xf numFmtId="0" fontId="21" fillId="0" borderId="0" xfId="0" applyFont="1" applyBorder="1" applyAlignment="1">
      <alignment horizontal="center"/>
    </xf>
    <xf numFmtId="0" fontId="21" fillId="0" borderId="0" xfId="0" applyFont="1" applyFill="1" applyAlignment="1">
      <alignment horizontal="center"/>
    </xf>
    <xf numFmtId="164" fontId="21" fillId="0" borderId="0" xfId="0" applyNumberFormat="1" applyFont="1" applyFill="1"/>
    <xf numFmtId="0" fontId="21" fillId="24" borderId="0" xfId="0" applyFont="1" applyFill="1" applyBorder="1" applyAlignment="1">
      <alignment horizontal="centerContinuous"/>
    </xf>
    <xf numFmtId="165" fontId="20" fillId="25" borderId="19" xfId="28" applyNumberFormat="1" applyFont="1" applyFill="1" applyBorder="1"/>
    <xf numFmtId="0" fontId="25" fillId="24" borderId="0" xfId="0" applyFont="1" applyFill="1" applyBorder="1" applyAlignment="1" applyProtection="1">
      <alignment horizontal="centerContinuous"/>
    </xf>
    <xf numFmtId="0" fontId="20" fillId="0" borderId="15" xfId="0" applyFont="1" applyFill="1" applyBorder="1" applyAlignment="1">
      <alignment horizontal="center"/>
    </xf>
    <xf numFmtId="165" fontId="26" fillId="0" borderId="11" xfId="28" applyNumberFormat="1" applyFont="1" applyFill="1" applyBorder="1" applyAlignment="1">
      <alignment horizontal="center"/>
    </xf>
    <xf numFmtId="0" fontId="20" fillId="0" borderId="20" xfId="0" applyFont="1" applyBorder="1" applyAlignment="1">
      <alignment horizontal="center"/>
    </xf>
    <xf numFmtId="0" fontId="21" fillId="0" borderId="21" xfId="0" applyFont="1" applyBorder="1" applyAlignment="1">
      <alignment horizontal="center"/>
    </xf>
    <xf numFmtId="0" fontId="23" fillId="24" borderId="22" xfId="0" applyFont="1" applyFill="1" applyBorder="1"/>
    <xf numFmtId="0" fontId="21" fillId="24" borderId="22" xfId="0" applyFont="1" applyFill="1" applyBorder="1"/>
    <xf numFmtId="0" fontId="25" fillId="24" borderId="22" xfId="0" applyFont="1" applyFill="1" applyBorder="1" applyProtection="1"/>
    <xf numFmtId="0" fontId="23" fillId="24" borderId="21" xfId="0" applyFont="1" applyFill="1" applyBorder="1"/>
    <xf numFmtId="0" fontId="21" fillId="24" borderId="21" xfId="0" applyFont="1" applyFill="1" applyBorder="1"/>
    <xf numFmtId="0" fontId="25" fillId="24" borderId="21" xfId="0" applyFont="1" applyFill="1" applyBorder="1" applyProtection="1"/>
    <xf numFmtId="165" fontId="21" fillId="0" borderId="10" xfId="28" applyNumberFormat="1" applyFont="1" applyBorder="1" applyProtection="1">
      <protection locked="0"/>
    </xf>
    <xf numFmtId="165" fontId="24" fillId="0" borderId="15" xfId="28" applyNumberFormat="1" applyFont="1" applyBorder="1" applyProtection="1">
      <protection locked="0"/>
    </xf>
    <xf numFmtId="165" fontId="20" fillId="25" borderId="23" xfId="28" applyNumberFormat="1" applyFont="1" applyFill="1" applyBorder="1" applyProtection="1">
      <protection locked="0"/>
    </xf>
    <xf numFmtId="165" fontId="21" fillId="24" borderId="15" xfId="28" applyNumberFormat="1" applyFont="1" applyFill="1" applyBorder="1" applyProtection="1">
      <protection locked="0"/>
    </xf>
    <xf numFmtId="165" fontId="21" fillId="24" borderId="15" xfId="0" applyNumberFormat="1" applyFont="1" applyFill="1" applyBorder="1" applyProtection="1">
      <protection locked="0"/>
    </xf>
    <xf numFmtId="0" fontId="21" fillId="24" borderId="15" xfId="0" applyFont="1" applyFill="1" applyBorder="1" applyProtection="1">
      <protection locked="0"/>
    </xf>
    <xf numFmtId="165" fontId="20" fillId="24" borderId="15" xfId="28" applyNumberFormat="1" applyFont="1" applyFill="1" applyBorder="1" applyProtection="1">
      <protection locked="0"/>
    </xf>
    <xf numFmtId="165" fontId="20" fillId="25" borderId="19" xfId="28" applyNumberFormat="1" applyFont="1" applyFill="1" applyBorder="1" applyProtection="1">
      <protection locked="0"/>
    </xf>
    <xf numFmtId="165" fontId="20" fillId="25" borderId="18" xfId="28" applyNumberFormat="1" applyFont="1" applyFill="1" applyBorder="1"/>
    <xf numFmtId="167" fontId="21" fillId="0" borderId="0" xfId="0" applyNumberFormat="1" applyFont="1"/>
    <xf numFmtId="165" fontId="20" fillId="26" borderId="14" xfId="28" applyNumberFormat="1" applyFont="1" applyFill="1" applyBorder="1" applyAlignment="1">
      <alignment horizontal="center"/>
    </xf>
    <xf numFmtId="0" fontId="20" fillId="26" borderId="15" xfId="0" applyFont="1" applyFill="1" applyBorder="1" applyAlignment="1">
      <alignment horizontal="center"/>
    </xf>
    <xf numFmtId="0" fontId="23" fillId="0" borderId="0" xfId="0" applyFont="1" applyFill="1" applyBorder="1" applyProtection="1">
      <protection locked="0"/>
    </xf>
    <xf numFmtId="0" fontId="23" fillId="0" borderId="0" xfId="0" applyFont="1" applyProtection="1">
      <protection locked="0"/>
    </xf>
    <xf numFmtId="0" fontId="23" fillId="0" borderId="24" xfId="0" applyFont="1" applyBorder="1" applyProtection="1">
      <protection locked="0"/>
    </xf>
    <xf numFmtId="10" fontId="22" fillId="0" borderId="25" xfId="0" applyNumberFormat="1" applyFont="1" applyBorder="1" applyProtection="1">
      <protection locked="0"/>
    </xf>
    <xf numFmtId="10" fontId="22" fillId="0" borderId="26" xfId="0" applyNumberFormat="1" applyFont="1" applyBorder="1" applyProtection="1">
      <protection locked="0"/>
    </xf>
    <xf numFmtId="10" fontId="22" fillId="0" borderId="27" xfId="0" applyNumberFormat="1" applyFont="1" applyBorder="1" applyProtection="1">
      <protection locked="0"/>
    </xf>
    <xf numFmtId="0" fontId="22" fillId="0" borderId="0" xfId="0" applyFont="1" applyBorder="1" applyProtection="1">
      <protection locked="0"/>
    </xf>
    <xf numFmtId="0" fontId="23" fillId="0" borderId="0" xfId="0" applyFont="1" applyBorder="1" applyProtection="1">
      <protection locked="0"/>
    </xf>
    <xf numFmtId="10" fontId="22" fillId="0" borderId="24" xfId="0" applyNumberFormat="1" applyFont="1" applyBorder="1" applyProtection="1">
      <protection locked="0"/>
    </xf>
    <xf numFmtId="0" fontId="22" fillId="0" borderId="28" xfId="0" applyFont="1" applyBorder="1" applyProtection="1">
      <protection locked="0"/>
    </xf>
    <xf numFmtId="0" fontId="22" fillId="0" borderId="25" xfId="0" applyFont="1" applyBorder="1" applyProtection="1">
      <protection locked="0"/>
    </xf>
    <xf numFmtId="0" fontId="20" fillId="0" borderId="25" xfId="0" applyFont="1" applyFill="1" applyBorder="1" applyProtection="1">
      <protection locked="0"/>
    </xf>
    <xf numFmtId="0" fontId="20" fillId="0" borderId="0" xfId="0" applyFont="1" applyProtection="1">
      <protection locked="0"/>
    </xf>
    <xf numFmtId="0" fontId="22" fillId="0" borderId="26" xfId="0" applyFont="1" applyBorder="1" applyProtection="1">
      <protection locked="0"/>
    </xf>
    <xf numFmtId="0" fontId="20" fillId="0" borderId="0" xfId="0" applyFont="1" applyBorder="1" applyProtection="1">
      <protection locked="0"/>
    </xf>
    <xf numFmtId="0" fontId="22" fillId="0" borderId="29" xfId="0" applyFont="1" applyBorder="1" applyProtection="1">
      <protection locked="0"/>
    </xf>
    <xf numFmtId="0" fontId="20" fillId="0" borderId="26" xfId="0" applyFont="1" applyFill="1" applyBorder="1" applyProtection="1">
      <protection locked="0"/>
    </xf>
    <xf numFmtId="0" fontId="20" fillId="25" borderId="23" xfId="0" applyFont="1" applyFill="1" applyBorder="1" applyProtection="1">
      <protection locked="0"/>
    </xf>
    <xf numFmtId="0" fontId="23" fillId="25" borderId="30" xfId="0" applyFont="1" applyFill="1" applyBorder="1" applyProtection="1">
      <protection locked="0"/>
    </xf>
    <xf numFmtId="0" fontId="27" fillId="24" borderId="0" xfId="0" applyFont="1" applyFill="1" applyBorder="1" applyAlignment="1">
      <alignment horizontal="centerContinuous"/>
    </xf>
    <xf numFmtId="0" fontId="20" fillId="28" borderId="31" xfId="0" applyFont="1" applyFill="1" applyBorder="1"/>
    <xf numFmtId="0" fontId="22" fillId="28" borderId="32" xfId="0" applyFont="1" applyFill="1" applyBorder="1"/>
    <xf numFmtId="0" fontId="20" fillId="28" borderId="32" xfId="0" applyFont="1" applyFill="1" applyBorder="1"/>
    <xf numFmtId="0" fontId="21" fillId="28" borderId="32" xfId="0" applyFont="1" applyFill="1" applyBorder="1"/>
    <xf numFmtId="0" fontId="21" fillId="28" borderId="33" xfId="0" applyFont="1" applyFill="1" applyBorder="1"/>
    <xf numFmtId="0" fontId="21" fillId="0" borderId="34" xfId="0" applyFont="1" applyBorder="1"/>
    <xf numFmtId="0" fontId="21" fillId="0" borderId="35" xfId="0" applyFont="1" applyBorder="1"/>
    <xf numFmtId="0" fontId="21" fillId="0" borderId="13" xfId="0" applyFont="1" applyBorder="1"/>
    <xf numFmtId="0" fontId="23" fillId="0" borderId="21" xfId="0" applyFont="1" applyBorder="1"/>
    <xf numFmtId="0" fontId="21" fillId="0" borderId="21" xfId="0" applyFont="1" applyBorder="1"/>
    <xf numFmtId="0" fontId="21" fillId="0" borderId="17" xfId="0" applyFont="1" applyBorder="1"/>
    <xf numFmtId="165" fontId="26" fillId="26" borderId="11" xfId="28" applyNumberFormat="1" applyFont="1" applyFill="1" applyBorder="1" applyAlignment="1">
      <alignment horizontal="center"/>
    </xf>
    <xf numFmtId="0" fontId="21" fillId="0" borderId="0" xfId="0" applyFont="1" applyFill="1" applyBorder="1" applyAlignment="1">
      <alignment horizontal="centerContinuous"/>
    </xf>
    <xf numFmtId="6" fontId="21" fillId="0" borderId="35" xfId="0" applyNumberFormat="1" applyFont="1" applyBorder="1" applyAlignment="1">
      <alignment horizontal="right"/>
    </xf>
    <xf numFmtId="5" fontId="21" fillId="0" borderId="35" xfId="0" applyNumberFormat="1" applyFont="1" applyBorder="1" applyAlignment="1">
      <alignment horizontal="right"/>
    </xf>
    <xf numFmtId="0" fontId="31" fillId="0" borderId="34" xfId="0" applyFont="1" applyBorder="1"/>
    <xf numFmtId="6" fontId="23" fillId="0" borderId="35" xfId="0" applyNumberFormat="1" applyFont="1" applyBorder="1" applyAlignment="1">
      <alignment horizontal="right"/>
    </xf>
    <xf numFmtId="0" fontId="20" fillId="0" borderId="34" xfId="0" applyFont="1" applyBorder="1"/>
    <xf numFmtId="166" fontId="20" fillId="0" borderId="35" xfId="0" applyNumberFormat="1" applyFont="1" applyBorder="1" applyAlignment="1">
      <alignment horizontal="right"/>
    </xf>
    <xf numFmtId="5" fontId="20" fillId="0" borderId="35" xfId="0" applyNumberFormat="1" applyFont="1" applyBorder="1" applyAlignment="1">
      <alignment horizontal="right"/>
    </xf>
    <xf numFmtId="0" fontId="20" fillId="0" borderId="13" xfId="0" applyFont="1" applyBorder="1"/>
    <xf numFmtId="10" fontId="20" fillId="0" borderId="17" xfId="0" applyNumberFormat="1" applyFont="1" applyBorder="1" applyAlignment="1">
      <alignment horizontal="right"/>
    </xf>
    <xf numFmtId="0" fontId="20" fillId="0" borderId="34" xfId="0" applyFont="1" applyFill="1" applyBorder="1" applyAlignment="1">
      <alignment horizontal="centerContinuous"/>
    </xf>
    <xf numFmtId="0" fontId="21" fillId="0" borderId="35" xfId="0" applyFont="1" applyFill="1" applyBorder="1" applyAlignment="1">
      <alignment horizontal="centerContinuous"/>
    </xf>
    <xf numFmtId="5" fontId="21" fillId="0" borderId="35" xfId="0" applyNumberFormat="1" applyFont="1" applyBorder="1"/>
    <xf numFmtId="0" fontId="0" fillId="0" borderId="34" xfId="0" applyBorder="1" applyAlignment="1">
      <alignment wrapText="1"/>
    </xf>
    <xf numFmtId="0" fontId="0" fillId="0" borderId="0" xfId="0" applyBorder="1" applyAlignment="1">
      <alignment wrapText="1"/>
    </xf>
    <xf numFmtId="10" fontId="20" fillId="0" borderId="35" xfId="0" applyNumberFormat="1" applyFont="1" applyBorder="1" applyAlignment="1">
      <alignment horizontal="right"/>
    </xf>
    <xf numFmtId="166" fontId="21" fillId="0" borderId="0" xfId="0" applyNumberFormat="1" applyFont="1" applyBorder="1" applyAlignment="1">
      <alignment horizontal="center"/>
    </xf>
    <xf numFmtId="166" fontId="21" fillId="0" borderId="0" xfId="0" applyNumberFormat="1" applyFont="1" applyFill="1" applyBorder="1" applyAlignment="1" applyProtection="1">
      <alignment horizontal="center"/>
      <protection locked="0"/>
    </xf>
    <xf numFmtId="0" fontId="30" fillId="0" borderId="0" xfId="0" applyFont="1" applyFill="1" applyBorder="1" applyAlignment="1">
      <alignment horizontal="left"/>
    </xf>
    <xf numFmtId="0" fontId="0" fillId="0" borderId="0" xfId="0" applyBorder="1" applyAlignment="1">
      <alignment horizontal="left"/>
    </xf>
    <xf numFmtId="0" fontId="0" fillId="0" borderId="35" xfId="0" applyBorder="1" applyAlignment="1">
      <alignment horizontal="left"/>
    </xf>
    <xf numFmtId="166" fontId="21" fillId="0" borderId="0" xfId="0" applyNumberFormat="1" applyFont="1" applyFill="1" applyBorder="1" applyAlignment="1" applyProtection="1">
      <alignment horizontal="center"/>
    </xf>
    <xf numFmtId="0" fontId="21" fillId="0" borderId="0" xfId="0" applyFont="1" applyBorder="1" applyAlignment="1" applyProtection="1">
      <alignment horizontal="center"/>
      <protection locked="0"/>
    </xf>
    <xf numFmtId="0" fontId="0" fillId="0" borderId="0" xfId="0" applyBorder="1" applyAlignment="1"/>
    <xf numFmtId="0" fontId="21" fillId="0" borderId="34" xfId="0" applyFont="1" applyBorder="1" applyAlignment="1"/>
    <xf numFmtId="0" fontId="0" fillId="0" borderId="35" xfId="0" applyBorder="1" applyAlignment="1"/>
    <xf numFmtId="0" fontId="20" fillId="0" borderId="36" xfId="0" applyFont="1" applyBorder="1" applyProtection="1">
      <protection locked="0"/>
    </xf>
    <xf numFmtId="165" fontId="21" fillId="24" borderId="37" xfId="28" applyNumberFormat="1" applyFont="1" applyFill="1" applyBorder="1"/>
    <xf numFmtId="165" fontId="24" fillId="0" borderId="37" xfId="28" applyNumberFormat="1" applyFont="1" applyBorder="1" applyProtection="1">
      <protection locked="0"/>
    </xf>
    <xf numFmtId="165" fontId="21" fillId="24" borderId="37" xfId="28" applyNumberFormat="1" applyFont="1" applyFill="1" applyBorder="1" applyProtection="1">
      <protection locked="0"/>
    </xf>
    <xf numFmtId="165" fontId="21" fillId="0" borderId="37" xfId="28" applyNumberFormat="1" applyFont="1" applyBorder="1"/>
    <xf numFmtId="10" fontId="22" fillId="0" borderId="25" xfId="0" applyNumberFormat="1" applyFont="1" applyBorder="1" applyProtection="1"/>
    <xf numFmtId="165" fontId="20" fillId="0" borderId="26" xfId="28" applyNumberFormat="1" applyFont="1" applyBorder="1" applyProtection="1"/>
    <xf numFmtId="165" fontId="20" fillId="24" borderId="18" xfId="28" applyNumberFormat="1" applyFont="1" applyFill="1" applyBorder="1" applyProtection="1"/>
    <xf numFmtId="165" fontId="24" fillId="0" borderId="38" xfId="28" applyNumberFormat="1" applyFont="1" applyBorder="1" applyProtection="1"/>
    <xf numFmtId="165" fontId="21" fillId="24" borderId="18" xfId="28" applyNumberFormat="1" applyFont="1" applyFill="1" applyBorder="1" applyProtection="1"/>
    <xf numFmtId="165" fontId="21" fillId="0" borderId="38" xfId="28" applyNumberFormat="1" applyFont="1" applyBorder="1" applyProtection="1"/>
    <xf numFmtId="165" fontId="20" fillId="0" borderId="25" xfId="28" applyNumberFormat="1" applyFont="1" applyBorder="1" applyProtection="1"/>
    <xf numFmtId="165" fontId="20" fillId="0" borderId="28" xfId="28" applyNumberFormat="1" applyFont="1" applyBorder="1" applyProtection="1"/>
    <xf numFmtId="165" fontId="20" fillId="24" borderId="14" xfId="28" applyNumberFormat="1" applyFont="1" applyFill="1" applyBorder="1" applyProtection="1"/>
    <xf numFmtId="165" fontId="20" fillId="0" borderId="20" xfId="28" applyNumberFormat="1" applyFont="1" applyBorder="1" applyProtection="1"/>
    <xf numFmtId="165" fontId="20" fillId="0" borderId="25" xfId="28" applyNumberFormat="1" applyFont="1" applyFill="1" applyBorder="1" applyProtection="1"/>
    <xf numFmtId="165" fontId="20" fillId="25" borderId="18" xfId="28" applyNumberFormat="1" applyFont="1" applyFill="1" applyBorder="1" applyProtection="1"/>
    <xf numFmtId="0" fontId="20" fillId="0" borderId="0" xfId="38" applyFont="1" applyFill="1" applyProtection="1">
      <protection locked="0"/>
    </xf>
    <xf numFmtId="0" fontId="20" fillId="0" borderId="0" xfId="38" applyFont="1" applyProtection="1">
      <protection locked="0"/>
    </xf>
    <xf numFmtId="165" fontId="20" fillId="25" borderId="23" xfId="28" applyNumberFormat="1" applyFont="1" applyFill="1" applyBorder="1" applyProtection="1"/>
    <xf numFmtId="0" fontId="22" fillId="0" borderId="39" xfId="0" applyFont="1" applyBorder="1" applyProtection="1">
      <protection locked="0"/>
    </xf>
    <xf numFmtId="0" fontId="20" fillId="27" borderId="31" xfId="0" applyFont="1" applyFill="1" applyBorder="1" applyAlignment="1">
      <alignment horizontal="centerContinuous"/>
    </xf>
    <xf numFmtId="0" fontId="23" fillId="27" borderId="32" xfId="0" applyFont="1" applyFill="1" applyBorder="1" applyAlignment="1">
      <alignment horizontal="centerContinuous"/>
    </xf>
    <xf numFmtId="0" fontId="21" fillId="27" borderId="33" xfId="0" applyFont="1" applyFill="1" applyBorder="1" applyAlignment="1">
      <alignment horizontal="centerContinuous"/>
    </xf>
    <xf numFmtId="0" fontId="21" fillId="27" borderId="32" xfId="0" applyFont="1" applyFill="1" applyBorder="1" applyAlignment="1">
      <alignment horizontal="centerContinuous"/>
    </xf>
    <xf numFmtId="0" fontId="23" fillId="0" borderId="0" xfId="0" applyFont="1" applyFill="1" applyBorder="1" applyAlignment="1" applyProtection="1">
      <alignment horizontal="right"/>
    </xf>
    <xf numFmtId="165" fontId="32" fillId="0" borderId="0" xfId="28" applyNumberFormat="1" applyFont="1" applyFill="1" applyBorder="1" applyProtection="1"/>
    <xf numFmtId="5" fontId="33" fillId="0" borderId="0" xfId="0" applyNumberFormat="1" applyFont="1" applyBorder="1" applyProtection="1"/>
    <xf numFmtId="5" fontId="33" fillId="0" borderId="35" xfId="0" applyNumberFormat="1" applyFont="1" applyFill="1" applyBorder="1" applyAlignment="1">
      <alignment horizontal="right"/>
    </xf>
    <xf numFmtId="0" fontId="21" fillId="0" borderId="34" xfId="0" applyFont="1" applyBorder="1" applyAlignment="1">
      <alignment wrapText="1"/>
    </xf>
    <xf numFmtId="0" fontId="0" fillId="0" borderId="0" xfId="0" applyBorder="1" applyAlignment="1">
      <alignment wrapText="1"/>
    </xf>
    <xf numFmtId="0" fontId="0" fillId="0" borderId="35" xfId="0" applyBorder="1" applyAlignment="1">
      <alignment wrapText="1"/>
    </xf>
    <xf numFmtId="0" fontId="0" fillId="0" borderId="34" xfId="0" applyBorder="1" applyAlignment="1">
      <alignment wrapText="1"/>
    </xf>
    <xf numFmtId="0" fontId="28" fillId="0" borderId="34" xfId="0" applyFont="1" applyFill="1" applyBorder="1" applyAlignment="1">
      <alignment horizontal="left" wrapText="1"/>
    </xf>
    <xf numFmtId="0" fontId="29" fillId="0" borderId="0" xfId="0" applyFont="1" applyFill="1" applyBorder="1" applyAlignment="1">
      <alignment wrapText="1"/>
    </xf>
    <xf numFmtId="0" fontId="29" fillId="0" borderId="35" xfId="0" applyFont="1" applyFill="1" applyBorder="1" applyAlignment="1">
      <alignment wrapText="1"/>
    </xf>
    <xf numFmtId="0" fontId="21" fillId="0" borderId="34" xfId="0" applyFont="1" applyFill="1" applyBorder="1" applyAlignment="1">
      <alignment wrapText="1"/>
    </xf>
    <xf numFmtId="0" fontId="1" fillId="0" borderId="0" xfId="0" applyFont="1" applyFill="1" applyBorder="1" applyAlignment="1">
      <alignment wrapText="1"/>
    </xf>
    <xf numFmtId="0" fontId="1" fillId="0" borderId="34" xfId="0" applyFont="1" applyFill="1" applyBorder="1" applyAlignment="1">
      <alignment wrapText="1"/>
    </xf>
    <xf numFmtId="0" fontId="34" fillId="0" borderId="12" xfId="0" applyFont="1" applyBorder="1" applyAlignment="1">
      <alignment horizontal="left" vertical="center" wrapText="1"/>
    </xf>
    <xf numFmtId="0" fontId="34" fillId="0" borderId="22" xfId="0" applyFont="1" applyBorder="1" applyAlignment="1">
      <alignment horizontal="left" vertical="center" wrapText="1"/>
    </xf>
    <xf numFmtId="0" fontId="34" fillId="0" borderId="16" xfId="0" applyFont="1" applyBorder="1" applyAlignment="1">
      <alignment horizontal="left" vertical="center" wrapText="1"/>
    </xf>
    <xf numFmtId="0" fontId="34" fillId="0" borderId="34" xfId="0" applyFont="1" applyBorder="1" applyAlignment="1">
      <alignment horizontal="left" vertical="center" wrapText="1"/>
    </xf>
    <xf numFmtId="0" fontId="34" fillId="0" borderId="0" xfId="0" applyFont="1" applyBorder="1" applyAlignment="1">
      <alignment horizontal="left" vertical="center" wrapText="1"/>
    </xf>
    <xf numFmtId="0" fontId="34" fillId="0" borderId="35" xfId="0" applyFont="1" applyBorder="1" applyAlignment="1">
      <alignment horizontal="left" vertical="center" wrapText="1"/>
    </xf>
    <xf numFmtId="0" fontId="34" fillId="0" borderId="13" xfId="0" applyFont="1" applyBorder="1" applyAlignment="1">
      <alignment horizontal="left" vertical="center" wrapText="1"/>
    </xf>
    <xf numFmtId="0" fontId="34" fillId="0" borderId="21" xfId="0" applyFont="1" applyBorder="1" applyAlignment="1">
      <alignment horizontal="left" vertical="center" wrapText="1"/>
    </xf>
    <xf numFmtId="0" fontId="34" fillId="0" borderId="17" xfId="0" applyFont="1" applyBorder="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51"/>
  <sheetViews>
    <sheetView showZeros="0" tabSelected="1" view="pageLayout" topLeftCell="A109" zoomScaleNormal="120" workbookViewId="0">
      <selection activeCell="E128" sqref="E128:I132"/>
    </sheetView>
  </sheetViews>
  <sheetFormatPr defaultColWidth="9.109375" defaultRowHeight="11.4" x14ac:dyDescent="0.2"/>
  <cols>
    <col min="1" max="1" width="28.44140625" style="1" customWidth="1"/>
    <col min="2" max="2" width="19.6640625" style="18" customWidth="1"/>
    <col min="3" max="3" width="14.6640625" style="1" customWidth="1"/>
    <col min="4" max="4" width="1" style="1" customWidth="1"/>
    <col min="5" max="5" width="14.6640625" style="1" customWidth="1"/>
    <col min="6" max="6" width="1" style="1" customWidth="1"/>
    <col min="7" max="7" width="14.6640625" style="1" customWidth="1"/>
    <col min="8" max="8" width="1" style="1" customWidth="1"/>
    <col min="9" max="9" width="14.6640625" style="1" customWidth="1"/>
    <col min="10" max="10" width="1.109375" style="1" customWidth="1"/>
    <col min="11" max="57" width="9.109375" style="33"/>
    <col min="58" max="16384" width="9.109375" style="1"/>
  </cols>
  <sheetData>
    <row r="1" spans="1:57" x14ac:dyDescent="0.2">
      <c r="A1" s="47"/>
      <c r="B1" s="48"/>
      <c r="C1" s="48"/>
      <c r="D1" s="48"/>
      <c r="E1" s="48"/>
      <c r="F1" s="48"/>
      <c r="G1" s="48"/>
      <c r="H1" s="48"/>
      <c r="I1" s="49"/>
      <c r="J1" s="48"/>
    </row>
    <row r="2" spans="1:57" ht="15.6" x14ac:dyDescent="0.3">
      <c r="A2" s="84" t="s">
        <v>113</v>
      </c>
      <c r="B2" s="40"/>
      <c r="C2" s="40"/>
      <c r="D2" s="40"/>
      <c r="E2" s="40"/>
      <c r="F2" s="40"/>
      <c r="G2" s="40"/>
      <c r="H2" s="40"/>
      <c r="I2" s="42"/>
      <c r="J2" s="40"/>
    </row>
    <row r="3" spans="1:57" ht="12" thickBot="1" x14ac:dyDescent="0.25">
      <c r="A3" s="50"/>
      <c r="B3" s="51"/>
      <c r="C3" s="51"/>
      <c r="D3" s="51"/>
      <c r="E3" s="51"/>
      <c r="F3" s="51"/>
      <c r="G3" s="51"/>
      <c r="H3" s="51"/>
      <c r="I3" s="52"/>
      <c r="J3" s="51"/>
    </row>
    <row r="4" spans="1:57" x14ac:dyDescent="0.2">
      <c r="C4" s="20"/>
    </row>
    <row r="5" spans="1:57" ht="12" hidden="1" thickBot="1" x14ac:dyDescent="0.25">
      <c r="A5" s="62"/>
      <c r="B5" s="1"/>
      <c r="C5" s="20"/>
      <c r="J5" s="2"/>
    </row>
    <row r="6" spans="1:57" s="2" customFormat="1" ht="12" hidden="1" thickBot="1" x14ac:dyDescent="0.25">
      <c r="B6" s="19"/>
      <c r="E6" s="2" t="s">
        <v>82</v>
      </c>
      <c r="J6" s="1"/>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row>
    <row r="7" spans="1:57" s="2" customFormat="1" ht="12.6" thickBot="1" x14ac:dyDescent="0.3">
      <c r="A7" s="77" t="s">
        <v>112</v>
      </c>
      <c r="B7" s="19"/>
      <c r="J7" s="1"/>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row>
    <row r="8" spans="1:57" ht="12" x14ac:dyDescent="0.25">
      <c r="A8" s="5">
        <f>C112</f>
        <v>0</v>
      </c>
      <c r="B8" s="21" t="s">
        <v>133</v>
      </c>
      <c r="D8" s="22"/>
      <c r="E8" s="22"/>
      <c r="F8" s="22"/>
      <c r="G8" s="22"/>
      <c r="H8" s="22"/>
    </row>
    <row r="9" spans="1:57" ht="12.6" thickBot="1" x14ac:dyDescent="0.3">
      <c r="A9" s="6">
        <f>SUM(C112*20%)</f>
        <v>0</v>
      </c>
      <c r="B9" s="23" t="s">
        <v>98</v>
      </c>
      <c r="C9" s="7" t="s">
        <v>72</v>
      </c>
      <c r="D9" s="7"/>
      <c r="E9" s="7" t="s">
        <v>50</v>
      </c>
      <c r="F9" s="7"/>
      <c r="G9" s="7" t="s">
        <v>51</v>
      </c>
      <c r="H9" s="7"/>
      <c r="I9" s="7" t="s">
        <v>57</v>
      </c>
      <c r="J9" s="7"/>
    </row>
    <row r="10" spans="1:57" ht="12" x14ac:dyDescent="0.25">
      <c r="A10" s="7"/>
      <c r="B10" s="22"/>
      <c r="C10" s="7"/>
      <c r="D10" s="7"/>
      <c r="E10" s="7"/>
      <c r="F10" s="7"/>
      <c r="G10" s="7"/>
      <c r="H10" s="7"/>
      <c r="I10" s="7"/>
      <c r="J10" s="7"/>
    </row>
    <row r="11" spans="1:57" s="12" customFormat="1" ht="12" x14ac:dyDescent="0.25">
      <c r="A11" s="45" t="s">
        <v>73</v>
      </c>
      <c r="B11" s="8" t="s">
        <v>74</v>
      </c>
      <c r="C11" s="9" t="s">
        <v>83</v>
      </c>
      <c r="D11" s="10"/>
      <c r="E11" s="63" t="s">
        <v>55</v>
      </c>
      <c r="F11" s="10"/>
      <c r="G11" s="11" t="s">
        <v>53</v>
      </c>
      <c r="H11" s="10"/>
      <c r="I11" s="9" t="s">
        <v>82</v>
      </c>
      <c r="J11" s="10"/>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row>
    <row r="12" spans="1:57" s="12" customFormat="1" ht="12" x14ac:dyDescent="0.25">
      <c r="A12" s="37"/>
      <c r="B12" s="13" t="s">
        <v>76</v>
      </c>
      <c r="C12" s="14" t="s">
        <v>81</v>
      </c>
      <c r="D12" s="24"/>
      <c r="E12" s="64" t="s">
        <v>52</v>
      </c>
      <c r="F12" s="24"/>
      <c r="G12" s="43" t="s">
        <v>54</v>
      </c>
      <c r="H12" s="24"/>
      <c r="I12" s="14" t="s">
        <v>75</v>
      </c>
      <c r="J12" s="24"/>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row>
    <row r="13" spans="1:57" s="12" customFormat="1" ht="12" x14ac:dyDescent="0.25">
      <c r="A13" s="37"/>
      <c r="B13" s="13" t="s">
        <v>23</v>
      </c>
      <c r="C13" s="14" t="s">
        <v>21</v>
      </c>
      <c r="D13" s="24"/>
      <c r="E13" s="64" t="s">
        <v>21</v>
      </c>
      <c r="F13" s="24"/>
      <c r="G13" s="43" t="s">
        <v>100</v>
      </c>
      <c r="H13" s="24"/>
      <c r="I13" s="14" t="s">
        <v>22</v>
      </c>
      <c r="J13" s="24"/>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row>
    <row r="14" spans="1:57" s="12" customFormat="1" ht="12.6" thickBot="1" x14ac:dyDescent="0.3">
      <c r="A14" s="46"/>
      <c r="B14" s="15"/>
      <c r="C14" s="4"/>
      <c r="D14" s="16"/>
      <c r="E14" s="96" t="s">
        <v>97</v>
      </c>
      <c r="F14" s="16"/>
      <c r="G14" s="44"/>
      <c r="H14" s="16"/>
      <c r="I14" s="17" t="s">
        <v>82</v>
      </c>
      <c r="J14" s="16"/>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row>
    <row r="15" spans="1:57" ht="12" x14ac:dyDescent="0.25">
      <c r="A15" s="77" t="s">
        <v>114</v>
      </c>
      <c r="B15" s="65"/>
      <c r="C15" s="53">
        <v>0</v>
      </c>
      <c r="D15" s="26"/>
      <c r="E15" s="54">
        <v>0</v>
      </c>
      <c r="F15" s="56"/>
      <c r="G15" s="54">
        <v>0</v>
      </c>
      <c r="H15" s="26"/>
      <c r="I15" s="3">
        <f t="shared" ref="I15:I20" si="0">SUM(C15-E15-G15)</f>
        <v>0</v>
      </c>
      <c r="J15" s="26"/>
    </row>
    <row r="16" spans="1:57" ht="12" x14ac:dyDescent="0.25">
      <c r="A16" s="77" t="s">
        <v>115</v>
      </c>
      <c r="B16" s="65"/>
      <c r="C16" s="53">
        <v>0</v>
      </c>
      <c r="D16" s="26"/>
      <c r="E16" s="54">
        <v>0</v>
      </c>
      <c r="F16" s="56"/>
      <c r="G16" s="54">
        <v>0</v>
      </c>
      <c r="H16" s="26"/>
      <c r="I16" s="3">
        <f t="shared" si="0"/>
        <v>0</v>
      </c>
      <c r="J16" s="26"/>
    </row>
    <row r="17" spans="1:10" ht="12" x14ac:dyDescent="0.25">
      <c r="A17" s="77" t="s">
        <v>24</v>
      </c>
      <c r="B17" s="66"/>
      <c r="C17" s="53">
        <v>0</v>
      </c>
      <c r="D17" s="26"/>
      <c r="E17" s="54">
        <v>0</v>
      </c>
      <c r="F17" s="56"/>
      <c r="G17" s="54">
        <v>0</v>
      </c>
      <c r="H17" s="26"/>
      <c r="I17" s="3">
        <f t="shared" si="0"/>
        <v>0</v>
      </c>
      <c r="J17" s="26"/>
    </row>
    <row r="18" spans="1:10" ht="12" x14ac:dyDescent="0.25">
      <c r="A18" s="77" t="s">
        <v>25</v>
      </c>
      <c r="B18" s="66" t="s">
        <v>82</v>
      </c>
      <c r="C18" s="53">
        <v>0</v>
      </c>
      <c r="D18" s="26"/>
      <c r="E18" s="54">
        <v>0</v>
      </c>
      <c r="F18" s="56"/>
      <c r="G18" s="54">
        <v>0</v>
      </c>
      <c r="H18" s="26"/>
      <c r="I18" s="3">
        <f t="shared" si="0"/>
        <v>0</v>
      </c>
      <c r="J18" s="26"/>
    </row>
    <row r="19" spans="1:10" ht="12" x14ac:dyDescent="0.25">
      <c r="A19" s="77" t="s">
        <v>3</v>
      </c>
      <c r="B19" s="66"/>
      <c r="C19" s="53">
        <v>0</v>
      </c>
      <c r="D19" s="26"/>
      <c r="E19" s="54">
        <v>0</v>
      </c>
      <c r="F19" s="56"/>
      <c r="G19" s="54">
        <v>0</v>
      </c>
      <c r="H19" s="26"/>
      <c r="I19" s="3">
        <f t="shared" si="0"/>
        <v>0</v>
      </c>
      <c r="J19" s="26"/>
    </row>
    <row r="20" spans="1:10" ht="12" x14ac:dyDescent="0.25">
      <c r="A20" s="77" t="s">
        <v>26</v>
      </c>
      <c r="B20" s="67"/>
      <c r="C20" s="53">
        <v>0</v>
      </c>
      <c r="D20" s="26"/>
      <c r="E20" s="54">
        <v>0</v>
      </c>
      <c r="F20" s="56"/>
      <c r="G20" s="54">
        <v>0</v>
      </c>
      <c r="H20" s="26"/>
      <c r="I20" s="3">
        <f t="shared" si="0"/>
        <v>0</v>
      </c>
      <c r="J20" s="26"/>
    </row>
    <row r="21" spans="1:10" ht="12.6" thickBot="1" x14ac:dyDescent="0.3">
      <c r="A21" s="78" t="s">
        <v>27</v>
      </c>
      <c r="B21" s="128" t="e">
        <f>SUM(I21/A8)</f>
        <v>#DIV/0!</v>
      </c>
      <c r="C21" s="129">
        <f>SUM(C15:C20)</f>
        <v>0</v>
      </c>
      <c r="D21" s="130"/>
      <c r="E21" s="129">
        <f>SUM(E15:E20)</f>
        <v>0</v>
      </c>
      <c r="F21" s="130"/>
      <c r="G21" s="129">
        <f>SUM(G15:G20)</f>
        <v>0</v>
      </c>
      <c r="H21" s="130"/>
      <c r="I21" s="129">
        <f>SUM(I15:I20)</f>
        <v>0</v>
      </c>
      <c r="J21" s="27"/>
    </row>
    <row r="22" spans="1:10" ht="12.6" thickTop="1" x14ac:dyDescent="0.25">
      <c r="A22" s="77" t="s">
        <v>8</v>
      </c>
      <c r="B22" s="66" t="s">
        <v>82</v>
      </c>
      <c r="C22" s="53">
        <v>0</v>
      </c>
      <c r="D22" s="26"/>
      <c r="E22" s="54">
        <v>0</v>
      </c>
      <c r="F22" s="56"/>
      <c r="G22" s="54">
        <v>0</v>
      </c>
      <c r="H22" s="26"/>
      <c r="I22" s="3">
        <f t="shared" ref="I22:I60" si="1">SUM(C22-E22-G22)</f>
        <v>0</v>
      </c>
      <c r="J22" s="26"/>
    </row>
    <row r="23" spans="1:10" ht="12" x14ac:dyDescent="0.25">
      <c r="A23" s="77" t="s">
        <v>9</v>
      </c>
      <c r="B23" s="66"/>
      <c r="C23" s="53">
        <v>0</v>
      </c>
      <c r="D23" s="26"/>
      <c r="E23" s="54">
        <v>0</v>
      </c>
      <c r="F23" s="56"/>
      <c r="G23" s="54">
        <v>0</v>
      </c>
      <c r="H23" s="26"/>
      <c r="I23" s="3">
        <f>SUM(C23-E23-G23)</f>
        <v>0</v>
      </c>
      <c r="J23" s="26"/>
    </row>
    <row r="24" spans="1:10" ht="12" x14ac:dyDescent="0.25">
      <c r="A24" s="77" t="s">
        <v>10</v>
      </c>
      <c r="B24" s="66"/>
      <c r="C24" s="53">
        <v>0</v>
      </c>
      <c r="D24" s="26"/>
      <c r="E24" s="54">
        <v>0</v>
      </c>
      <c r="F24" s="56"/>
      <c r="G24" s="54">
        <v>0</v>
      </c>
      <c r="H24" s="26"/>
      <c r="I24" s="3">
        <f t="shared" si="1"/>
        <v>0</v>
      </c>
      <c r="J24" s="26"/>
    </row>
    <row r="25" spans="1:10" ht="12" x14ac:dyDescent="0.25">
      <c r="A25" s="77" t="s">
        <v>116</v>
      </c>
      <c r="B25" s="66"/>
      <c r="C25" s="53">
        <v>0</v>
      </c>
      <c r="D25" s="26"/>
      <c r="E25" s="54">
        <v>0</v>
      </c>
      <c r="F25" s="56"/>
      <c r="G25" s="54">
        <v>0</v>
      </c>
      <c r="H25" s="26"/>
      <c r="I25" s="3">
        <f t="shared" si="1"/>
        <v>0</v>
      </c>
      <c r="J25" s="26"/>
    </row>
    <row r="26" spans="1:10" ht="12" x14ac:dyDescent="0.25">
      <c r="A26" s="77" t="s">
        <v>117</v>
      </c>
      <c r="B26" s="66"/>
      <c r="C26" s="53">
        <v>0</v>
      </c>
      <c r="D26" s="26"/>
      <c r="E26" s="54">
        <v>0</v>
      </c>
      <c r="F26" s="56"/>
      <c r="G26" s="54">
        <v>0</v>
      </c>
      <c r="H26" s="26"/>
      <c r="I26" s="3">
        <f t="shared" si="1"/>
        <v>0</v>
      </c>
      <c r="J26" s="26"/>
    </row>
    <row r="27" spans="1:10" ht="12" x14ac:dyDescent="0.25">
      <c r="A27" s="77" t="s">
        <v>118</v>
      </c>
      <c r="B27" s="66"/>
      <c r="C27" s="53">
        <v>0</v>
      </c>
      <c r="D27" s="26"/>
      <c r="E27" s="54">
        <v>0</v>
      </c>
      <c r="F27" s="56"/>
      <c r="G27" s="54">
        <v>0</v>
      </c>
      <c r="H27" s="26"/>
      <c r="I27" s="3">
        <f t="shared" si="1"/>
        <v>0</v>
      </c>
      <c r="J27" s="26"/>
    </row>
    <row r="28" spans="1:10" ht="12" x14ac:dyDescent="0.25">
      <c r="A28" s="77" t="s">
        <v>119</v>
      </c>
      <c r="B28" s="66"/>
      <c r="C28" s="53">
        <v>0</v>
      </c>
      <c r="D28" s="26"/>
      <c r="E28" s="54">
        <v>0</v>
      </c>
      <c r="F28" s="56"/>
      <c r="G28" s="54">
        <v>0</v>
      </c>
      <c r="H28" s="26"/>
      <c r="I28" s="3">
        <f t="shared" si="1"/>
        <v>0</v>
      </c>
      <c r="J28" s="26"/>
    </row>
    <row r="29" spans="1:10" ht="12" x14ac:dyDescent="0.25">
      <c r="A29" s="77" t="s">
        <v>120</v>
      </c>
      <c r="B29" s="66"/>
      <c r="C29" s="53">
        <v>0</v>
      </c>
      <c r="D29" s="26"/>
      <c r="E29" s="54">
        <v>0</v>
      </c>
      <c r="F29" s="56"/>
      <c r="G29" s="54">
        <v>0</v>
      </c>
      <c r="H29" s="26"/>
      <c r="I29" s="3">
        <f t="shared" si="1"/>
        <v>0</v>
      </c>
      <c r="J29" s="26"/>
    </row>
    <row r="30" spans="1:10" ht="12" x14ac:dyDescent="0.25">
      <c r="A30" s="77" t="s">
        <v>121</v>
      </c>
      <c r="B30" s="66"/>
      <c r="C30" s="53">
        <v>0</v>
      </c>
      <c r="D30" s="26"/>
      <c r="E30" s="54">
        <v>0</v>
      </c>
      <c r="F30" s="56"/>
      <c r="G30" s="54">
        <v>0</v>
      </c>
      <c r="H30" s="26"/>
      <c r="I30" s="3">
        <f t="shared" si="1"/>
        <v>0</v>
      </c>
      <c r="J30" s="26"/>
    </row>
    <row r="31" spans="1:10" ht="12" x14ac:dyDescent="0.25">
      <c r="A31" s="77" t="s">
        <v>122</v>
      </c>
      <c r="B31" s="66"/>
      <c r="C31" s="53">
        <v>0</v>
      </c>
      <c r="D31" s="26"/>
      <c r="E31" s="54">
        <v>0</v>
      </c>
      <c r="F31" s="56"/>
      <c r="G31" s="54">
        <v>0</v>
      </c>
      <c r="H31" s="26"/>
      <c r="I31" s="3">
        <f t="shared" si="1"/>
        <v>0</v>
      </c>
      <c r="J31" s="26"/>
    </row>
    <row r="32" spans="1:10" ht="12" x14ac:dyDescent="0.25">
      <c r="A32" s="77" t="s">
        <v>11</v>
      </c>
      <c r="B32" s="66"/>
      <c r="C32" s="53">
        <v>0</v>
      </c>
      <c r="D32" s="26"/>
      <c r="E32" s="54">
        <v>0</v>
      </c>
      <c r="F32" s="56"/>
      <c r="G32" s="54">
        <v>0</v>
      </c>
      <c r="H32" s="26"/>
      <c r="I32" s="3">
        <f t="shared" si="1"/>
        <v>0</v>
      </c>
      <c r="J32" s="26"/>
    </row>
    <row r="33" spans="1:10" ht="12" x14ac:dyDescent="0.25">
      <c r="A33" s="77" t="s">
        <v>12</v>
      </c>
      <c r="B33" s="66"/>
      <c r="C33" s="53">
        <v>0</v>
      </c>
      <c r="D33" s="26"/>
      <c r="E33" s="54">
        <v>0</v>
      </c>
      <c r="F33" s="56"/>
      <c r="G33" s="54">
        <v>0</v>
      </c>
      <c r="H33" s="26"/>
      <c r="I33" s="3">
        <f t="shared" si="1"/>
        <v>0</v>
      </c>
      <c r="J33" s="26"/>
    </row>
    <row r="34" spans="1:10" ht="12" x14ac:dyDescent="0.25">
      <c r="A34" s="77" t="s">
        <v>13</v>
      </c>
      <c r="B34" s="66"/>
      <c r="C34" s="53">
        <v>0</v>
      </c>
      <c r="D34" s="26"/>
      <c r="E34" s="54">
        <v>0</v>
      </c>
      <c r="F34" s="56"/>
      <c r="G34" s="54">
        <v>0</v>
      </c>
      <c r="H34" s="26"/>
      <c r="I34" s="3">
        <f t="shared" si="1"/>
        <v>0</v>
      </c>
      <c r="J34" s="26"/>
    </row>
    <row r="35" spans="1:10" ht="12" x14ac:dyDescent="0.25">
      <c r="A35" s="77" t="s">
        <v>28</v>
      </c>
      <c r="B35" s="66"/>
      <c r="C35" s="53">
        <v>0</v>
      </c>
      <c r="D35" s="26"/>
      <c r="E35" s="54">
        <v>0</v>
      </c>
      <c r="F35" s="56"/>
      <c r="G35" s="54">
        <v>0</v>
      </c>
      <c r="H35" s="26"/>
      <c r="I35" s="3">
        <f t="shared" si="1"/>
        <v>0</v>
      </c>
      <c r="J35" s="26"/>
    </row>
    <row r="36" spans="1:10" ht="12" x14ac:dyDescent="0.25">
      <c r="A36" s="77" t="s">
        <v>123</v>
      </c>
      <c r="B36" s="66"/>
      <c r="C36" s="53">
        <v>0</v>
      </c>
      <c r="D36" s="26"/>
      <c r="E36" s="54">
        <v>0</v>
      </c>
      <c r="F36" s="56"/>
      <c r="G36" s="54">
        <v>0</v>
      </c>
      <c r="H36" s="26"/>
      <c r="I36" s="3">
        <f t="shared" si="1"/>
        <v>0</v>
      </c>
      <c r="J36" s="26"/>
    </row>
    <row r="37" spans="1:10" ht="12" x14ac:dyDescent="0.25">
      <c r="A37" s="77" t="s">
        <v>124</v>
      </c>
      <c r="B37" s="66"/>
      <c r="C37" s="53">
        <v>0</v>
      </c>
      <c r="D37" s="26"/>
      <c r="E37" s="54">
        <v>0</v>
      </c>
      <c r="F37" s="56"/>
      <c r="G37" s="54">
        <v>0</v>
      </c>
      <c r="H37" s="26"/>
      <c r="I37" s="3">
        <f t="shared" si="1"/>
        <v>0</v>
      </c>
      <c r="J37" s="26"/>
    </row>
    <row r="38" spans="1:10" ht="12" x14ac:dyDescent="0.25">
      <c r="A38" s="77" t="s">
        <v>14</v>
      </c>
      <c r="B38" s="66"/>
      <c r="C38" s="53">
        <v>0</v>
      </c>
      <c r="D38" s="26"/>
      <c r="E38" s="54">
        <v>0</v>
      </c>
      <c r="F38" s="56"/>
      <c r="G38" s="54">
        <v>0</v>
      </c>
      <c r="H38" s="26"/>
      <c r="I38" s="3">
        <f t="shared" si="1"/>
        <v>0</v>
      </c>
      <c r="J38" s="26"/>
    </row>
    <row r="39" spans="1:10" ht="12" x14ac:dyDescent="0.25">
      <c r="A39" s="77" t="s">
        <v>15</v>
      </c>
      <c r="B39" s="66" t="s">
        <v>82</v>
      </c>
      <c r="C39" s="53">
        <v>0</v>
      </c>
      <c r="D39" s="26"/>
      <c r="E39" s="54">
        <v>0</v>
      </c>
      <c r="F39" s="56"/>
      <c r="G39" s="54">
        <v>0</v>
      </c>
      <c r="H39" s="26"/>
      <c r="I39" s="3">
        <f t="shared" si="1"/>
        <v>0</v>
      </c>
      <c r="J39" s="26"/>
    </row>
    <row r="40" spans="1:10" ht="12" x14ac:dyDescent="0.25">
      <c r="A40" s="77" t="s">
        <v>16</v>
      </c>
      <c r="B40" s="66"/>
      <c r="C40" s="53">
        <v>0</v>
      </c>
      <c r="D40" s="26"/>
      <c r="E40" s="54">
        <v>0</v>
      </c>
      <c r="F40" s="56"/>
      <c r="G40" s="54">
        <v>0</v>
      </c>
      <c r="H40" s="26"/>
      <c r="I40" s="3">
        <f t="shared" si="1"/>
        <v>0</v>
      </c>
      <c r="J40" s="26"/>
    </row>
    <row r="41" spans="1:10" ht="12" x14ac:dyDescent="0.25">
      <c r="A41" s="77" t="s">
        <v>17</v>
      </c>
      <c r="B41" s="66"/>
      <c r="C41" s="53">
        <v>0</v>
      </c>
      <c r="D41" s="26"/>
      <c r="E41" s="54">
        <v>0</v>
      </c>
      <c r="F41" s="56"/>
      <c r="G41" s="54">
        <v>0</v>
      </c>
      <c r="H41" s="26"/>
      <c r="I41" s="3">
        <f t="shared" si="1"/>
        <v>0</v>
      </c>
      <c r="J41" s="26"/>
    </row>
    <row r="42" spans="1:10" ht="12" x14ac:dyDescent="0.25">
      <c r="A42" s="77" t="s">
        <v>46</v>
      </c>
      <c r="B42" s="66"/>
      <c r="C42" s="53">
        <v>0</v>
      </c>
      <c r="D42" s="26"/>
      <c r="E42" s="54">
        <v>0</v>
      </c>
      <c r="F42" s="56"/>
      <c r="G42" s="54">
        <v>0</v>
      </c>
      <c r="H42" s="26"/>
      <c r="I42" s="3">
        <f t="shared" si="1"/>
        <v>0</v>
      </c>
      <c r="J42" s="26"/>
    </row>
    <row r="43" spans="1:10" ht="12" thickBot="1" x14ac:dyDescent="0.25">
      <c r="A43" s="78" t="s">
        <v>125</v>
      </c>
      <c r="B43" s="69"/>
      <c r="C43" s="131">
        <f>SUM(C22:C42)</f>
        <v>0</v>
      </c>
      <c r="D43" s="132"/>
      <c r="E43" s="133">
        <f>SUM(E22:E42)</f>
        <v>0</v>
      </c>
      <c r="F43" s="132"/>
      <c r="G43" s="133">
        <f>SUM(G22:G42)</f>
        <v>0</v>
      </c>
      <c r="H43" s="132"/>
      <c r="I43" s="133">
        <f>SUM(I22:I42)</f>
        <v>0</v>
      </c>
      <c r="J43" s="28"/>
    </row>
    <row r="44" spans="1:10" ht="12.6" thickTop="1" x14ac:dyDescent="0.25">
      <c r="A44" s="79" t="s">
        <v>84</v>
      </c>
      <c r="B44" s="70"/>
      <c r="C44" s="53">
        <v>0</v>
      </c>
      <c r="D44" s="26"/>
      <c r="E44" s="54">
        <v>0</v>
      </c>
      <c r="F44" s="56"/>
      <c r="G44" s="54">
        <v>0</v>
      </c>
      <c r="H44" s="26"/>
      <c r="I44" s="3">
        <f t="shared" si="1"/>
        <v>0</v>
      </c>
      <c r="J44" s="26"/>
    </row>
    <row r="45" spans="1:10" ht="12" x14ac:dyDescent="0.25">
      <c r="A45" s="77" t="s">
        <v>85</v>
      </c>
      <c r="B45" s="66"/>
      <c r="C45" s="53">
        <v>0</v>
      </c>
      <c r="D45" s="26"/>
      <c r="E45" s="54">
        <v>0</v>
      </c>
      <c r="F45" s="56"/>
      <c r="G45" s="54">
        <v>0</v>
      </c>
      <c r="H45" s="26"/>
      <c r="I45" s="3">
        <f t="shared" si="1"/>
        <v>0</v>
      </c>
      <c r="J45" s="26"/>
    </row>
    <row r="46" spans="1:10" ht="12" x14ac:dyDescent="0.25">
      <c r="A46" s="77" t="s">
        <v>3</v>
      </c>
      <c r="B46" s="66"/>
      <c r="C46" s="53">
        <v>0</v>
      </c>
      <c r="D46" s="26"/>
      <c r="E46" s="54">
        <v>0</v>
      </c>
      <c r="F46" s="56"/>
      <c r="G46" s="54">
        <v>0</v>
      </c>
      <c r="H46" s="26"/>
      <c r="I46" s="3">
        <f t="shared" si="1"/>
        <v>0</v>
      </c>
      <c r="J46" s="26"/>
    </row>
    <row r="47" spans="1:10" ht="12" x14ac:dyDescent="0.25">
      <c r="A47" s="77" t="s">
        <v>4</v>
      </c>
      <c r="B47" s="66"/>
      <c r="C47" s="53">
        <v>0</v>
      </c>
      <c r="D47" s="26"/>
      <c r="E47" s="54">
        <v>0</v>
      </c>
      <c r="F47" s="56"/>
      <c r="G47" s="54">
        <v>0</v>
      </c>
      <c r="H47" s="26"/>
      <c r="I47" s="3">
        <f t="shared" si="1"/>
        <v>0</v>
      </c>
      <c r="J47" s="26"/>
    </row>
    <row r="48" spans="1:10" ht="12" x14ac:dyDescent="0.25">
      <c r="A48" s="77" t="s">
        <v>86</v>
      </c>
      <c r="B48" s="66"/>
      <c r="C48" s="53">
        <v>0</v>
      </c>
      <c r="D48" s="26"/>
      <c r="E48" s="54">
        <v>0</v>
      </c>
      <c r="F48" s="56"/>
      <c r="G48" s="54">
        <v>0</v>
      </c>
      <c r="H48" s="26"/>
      <c r="I48" s="3">
        <f t="shared" si="1"/>
        <v>0</v>
      </c>
      <c r="J48" s="26"/>
    </row>
    <row r="49" spans="1:10" ht="12" x14ac:dyDescent="0.25">
      <c r="A49" s="77" t="s">
        <v>30</v>
      </c>
      <c r="B49" s="66"/>
      <c r="C49" s="53">
        <v>0</v>
      </c>
      <c r="D49" s="26"/>
      <c r="E49" s="54">
        <v>0</v>
      </c>
      <c r="F49" s="56"/>
      <c r="G49" s="54">
        <v>0</v>
      </c>
      <c r="H49" s="26"/>
      <c r="I49" s="3">
        <f t="shared" si="1"/>
        <v>0</v>
      </c>
      <c r="J49" s="26"/>
    </row>
    <row r="50" spans="1:10" ht="12" x14ac:dyDescent="0.25">
      <c r="A50" s="77" t="s">
        <v>87</v>
      </c>
      <c r="B50" s="66"/>
      <c r="C50" s="53">
        <v>0</v>
      </c>
      <c r="D50" s="26"/>
      <c r="E50" s="54">
        <v>0</v>
      </c>
      <c r="F50" s="56"/>
      <c r="G50" s="54">
        <v>0</v>
      </c>
      <c r="H50" s="26"/>
      <c r="I50" s="3">
        <f t="shared" si="1"/>
        <v>0</v>
      </c>
      <c r="J50" s="26"/>
    </row>
    <row r="51" spans="1:10" ht="12" x14ac:dyDescent="0.25">
      <c r="A51" s="79" t="s">
        <v>32</v>
      </c>
      <c r="B51" s="71"/>
      <c r="C51" s="53">
        <v>0</v>
      </c>
      <c r="D51" s="26"/>
      <c r="E51" s="54">
        <v>0</v>
      </c>
      <c r="F51" s="56"/>
      <c r="G51" s="54">
        <v>0</v>
      </c>
      <c r="H51" s="26"/>
      <c r="I51" s="3">
        <f t="shared" si="1"/>
        <v>0</v>
      </c>
      <c r="J51" s="26"/>
    </row>
    <row r="52" spans="1:10" ht="12" x14ac:dyDescent="0.25">
      <c r="A52" s="77" t="s">
        <v>88</v>
      </c>
      <c r="B52" s="66"/>
      <c r="C52" s="53">
        <v>0</v>
      </c>
      <c r="D52" s="26"/>
      <c r="E52" s="54">
        <v>0</v>
      </c>
      <c r="F52" s="56"/>
      <c r="G52" s="54">
        <v>0</v>
      </c>
      <c r="H52" s="26"/>
      <c r="I52" s="3">
        <f t="shared" si="1"/>
        <v>0</v>
      </c>
      <c r="J52" s="26"/>
    </row>
    <row r="53" spans="1:10" ht="12" x14ac:dyDescent="0.25">
      <c r="A53" s="77" t="s">
        <v>33</v>
      </c>
      <c r="B53" s="66" t="s">
        <v>82</v>
      </c>
      <c r="C53" s="53">
        <v>0</v>
      </c>
      <c r="D53" s="26"/>
      <c r="E53" s="54">
        <v>0</v>
      </c>
      <c r="F53" s="56"/>
      <c r="G53" s="54">
        <v>0</v>
      </c>
      <c r="H53" s="26"/>
      <c r="I53" s="3">
        <f t="shared" si="1"/>
        <v>0</v>
      </c>
      <c r="J53" s="26"/>
    </row>
    <row r="54" spans="1:10" ht="12" x14ac:dyDescent="0.25">
      <c r="A54" s="77" t="s">
        <v>34</v>
      </c>
      <c r="B54" s="66"/>
      <c r="C54" s="53">
        <v>0</v>
      </c>
      <c r="D54" s="26"/>
      <c r="E54" s="54">
        <v>0</v>
      </c>
      <c r="F54" s="56"/>
      <c r="G54" s="54">
        <v>0</v>
      </c>
      <c r="H54" s="26"/>
      <c r="I54" s="3">
        <f t="shared" si="1"/>
        <v>0</v>
      </c>
      <c r="J54" s="26"/>
    </row>
    <row r="55" spans="1:10" ht="12" x14ac:dyDescent="0.25">
      <c r="A55" s="77" t="s">
        <v>28</v>
      </c>
      <c r="B55" s="66"/>
      <c r="C55" s="53">
        <v>0</v>
      </c>
      <c r="D55" s="26"/>
      <c r="E55" s="54">
        <v>0</v>
      </c>
      <c r="F55" s="56"/>
      <c r="G55" s="54">
        <v>0</v>
      </c>
      <c r="H55" s="26"/>
      <c r="I55" s="3">
        <f t="shared" si="1"/>
        <v>0</v>
      </c>
      <c r="J55" s="26"/>
    </row>
    <row r="56" spans="1:10" ht="12" x14ac:dyDescent="0.25">
      <c r="A56" s="77" t="s">
        <v>35</v>
      </c>
      <c r="B56" s="66"/>
      <c r="C56" s="53">
        <v>0</v>
      </c>
      <c r="D56" s="26"/>
      <c r="E56" s="54">
        <v>0</v>
      </c>
      <c r="F56" s="56"/>
      <c r="G56" s="54">
        <v>0</v>
      </c>
      <c r="H56" s="26"/>
      <c r="I56" s="3">
        <f t="shared" si="1"/>
        <v>0</v>
      </c>
      <c r="J56" s="26"/>
    </row>
    <row r="57" spans="1:10" ht="12" x14ac:dyDescent="0.25">
      <c r="A57" s="77" t="s">
        <v>12</v>
      </c>
      <c r="B57" s="66"/>
      <c r="C57" s="53">
        <v>0</v>
      </c>
      <c r="D57" s="26"/>
      <c r="E57" s="54">
        <v>0</v>
      </c>
      <c r="F57" s="56"/>
      <c r="G57" s="54">
        <v>0</v>
      </c>
      <c r="H57" s="26"/>
      <c r="I57" s="3">
        <f t="shared" si="1"/>
        <v>0</v>
      </c>
      <c r="J57" s="26"/>
    </row>
    <row r="58" spans="1:10" ht="12" x14ac:dyDescent="0.25">
      <c r="A58" s="77" t="s">
        <v>36</v>
      </c>
      <c r="B58" s="66"/>
      <c r="C58" s="53">
        <v>0</v>
      </c>
      <c r="D58" s="26"/>
      <c r="E58" s="54">
        <v>0</v>
      </c>
      <c r="F58" s="56"/>
      <c r="G58" s="54">
        <v>0</v>
      </c>
      <c r="H58" s="26"/>
      <c r="I58" s="3">
        <f t="shared" si="1"/>
        <v>0</v>
      </c>
      <c r="J58" s="26"/>
    </row>
    <row r="59" spans="1:10" ht="12" x14ac:dyDescent="0.25">
      <c r="A59" s="77" t="s">
        <v>29</v>
      </c>
      <c r="B59" s="66"/>
      <c r="C59" s="53">
        <v>0</v>
      </c>
      <c r="D59" s="26"/>
      <c r="E59" s="54">
        <v>0</v>
      </c>
      <c r="F59" s="56"/>
      <c r="G59" s="54">
        <v>0</v>
      </c>
      <c r="H59" s="26"/>
      <c r="I59" s="3">
        <f t="shared" si="1"/>
        <v>0</v>
      </c>
      <c r="J59" s="26"/>
    </row>
    <row r="60" spans="1:10" ht="12" x14ac:dyDescent="0.25">
      <c r="A60" s="77" t="s">
        <v>89</v>
      </c>
      <c r="B60" s="66"/>
      <c r="C60" s="53">
        <v>0</v>
      </c>
      <c r="D60" s="26"/>
      <c r="E60" s="54">
        <v>0</v>
      </c>
      <c r="F60" s="56"/>
      <c r="G60" s="54">
        <v>0</v>
      </c>
      <c r="H60" s="26"/>
      <c r="I60" s="3">
        <f t="shared" si="1"/>
        <v>0</v>
      </c>
      <c r="J60" s="26"/>
    </row>
    <row r="61" spans="1:10" ht="12" x14ac:dyDescent="0.25">
      <c r="A61" s="77" t="s">
        <v>47</v>
      </c>
      <c r="B61" s="66"/>
      <c r="C61" s="53">
        <v>0</v>
      </c>
      <c r="D61" s="26"/>
      <c r="E61" s="54">
        <v>0</v>
      </c>
      <c r="F61" s="56"/>
      <c r="G61" s="54">
        <v>0</v>
      </c>
      <c r="H61" s="26"/>
      <c r="I61" s="3">
        <f t="shared" ref="I61:I77" si="2">SUM(C61-E61-G61)</f>
        <v>0</v>
      </c>
      <c r="J61" s="26"/>
    </row>
    <row r="62" spans="1:10" ht="12" x14ac:dyDescent="0.25">
      <c r="A62" s="77" t="s">
        <v>48</v>
      </c>
      <c r="B62" s="66"/>
      <c r="C62" s="53">
        <v>0</v>
      </c>
      <c r="D62" s="26"/>
      <c r="E62" s="54">
        <v>0</v>
      </c>
      <c r="F62" s="56"/>
      <c r="G62" s="54">
        <v>0</v>
      </c>
      <c r="H62" s="26"/>
      <c r="I62" s="3">
        <f t="shared" si="2"/>
        <v>0</v>
      </c>
      <c r="J62" s="26"/>
    </row>
    <row r="63" spans="1:10" ht="12" x14ac:dyDescent="0.25">
      <c r="A63" s="77" t="s">
        <v>48</v>
      </c>
      <c r="B63" s="66"/>
      <c r="C63" s="53">
        <v>0</v>
      </c>
      <c r="D63" s="26"/>
      <c r="E63" s="54">
        <v>0</v>
      </c>
      <c r="F63" s="56"/>
      <c r="G63" s="54">
        <v>0</v>
      </c>
      <c r="H63" s="26"/>
      <c r="I63" s="3">
        <f t="shared" si="2"/>
        <v>0</v>
      </c>
      <c r="J63" s="26"/>
    </row>
    <row r="64" spans="1:10" ht="12" x14ac:dyDescent="0.25">
      <c r="A64" s="77" t="s">
        <v>49</v>
      </c>
      <c r="B64" s="66" t="s">
        <v>82</v>
      </c>
      <c r="C64" s="53">
        <v>0</v>
      </c>
      <c r="D64" s="26"/>
      <c r="E64" s="54">
        <v>0</v>
      </c>
      <c r="F64" s="56"/>
      <c r="G64" s="54">
        <v>0</v>
      </c>
      <c r="H64" s="26"/>
      <c r="I64" s="3">
        <f t="shared" si="2"/>
        <v>0</v>
      </c>
      <c r="J64" s="26"/>
    </row>
    <row r="65" spans="1:57" ht="12" x14ac:dyDescent="0.25">
      <c r="A65" s="77" t="s">
        <v>78</v>
      </c>
      <c r="B65" s="66"/>
      <c r="C65" s="53">
        <v>0</v>
      </c>
      <c r="D65" s="26"/>
      <c r="E65" s="54">
        <v>0</v>
      </c>
      <c r="F65" s="56"/>
      <c r="G65" s="54">
        <v>0</v>
      </c>
      <c r="H65" s="26"/>
      <c r="I65" s="3">
        <f t="shared" si="2"/>
        <v>0</v>
      </c>
      <c r="J65" s="26"/>
    </row>
    <row r="66" spans="1:57" ht="12" x14ac:dyDescent="0.25">
      <c r="A66" s="77" t="s">
        <v>79</v>
      </c>
      <c r="B66" s="72"/>
      <c r="C66" s="53">
        <v>0</v>
      </c>
      <c r="D66" s="26"/>
      <c r="E66" s="54">
        <v>0</v>
      </c>
      <c r="F66" s="56"/>
      <c r="G66" s="54">
        <v>0</v>
      </c>
      <c r="H66" s="26"/>
      <c r="I66" s="3">
        <f t="shared" si="2"/>
        <v>0</v>
      </c>
      <c r="J66" s="26"/>
    </row>
    <row r="67" spans="1:57" ht="12" x14ac:dyDescent="0.25">
      <c r="A67" s="79" t="s">
        <v>80</v>
      </c>
      <c r="B67" s="72"/>
      <c r="C67" s="53">
        <v>0</v>
      </c>
      <c r="D67" s="26"/>
      <c r="E67" s="54">
        <v>0</v>
      </c>
      <c r="F67" s="56"/>
      <c r="G67" s="54">
        <v>0</v>
      </c>
      <c r="H67" s="26"/>
      <c r="I67" s="3">
        <f t="shared" si="2"/>
        <v>0</v>
      </c>
      <c r="J67" s="26"/>
    </row>
    <row r="68" spans="1:57" ht="12" x14ac:dyDescent="0.25">
      <c r="A68" s="77" t="s">
        <v>58</v>
      </c>
      <c r="B68" s="66"/>
      <c r="C68" s="53">
        <v>0</v>
      </c>
      <c r="D68" s="29"/>
      <c r="E68" s="54">
        <v>0</v>
      </c>
      <c r="F68" s="57"/>
      <c r="G68" s="54">
        <v>0</v>
      </c>
      <c r="H68" s="29"/>
      <c r="I68" s="3">
        <f t="shared" si="2"/>
        <v>0</v>
      </c>
      <c r="J68" s="29"/>
    </row>
    <row r="69" spans="1:57" ht="12" x14ac:dyDescent="0.25">
      <c r="A69" s="79" t="s">
        <v>59</v>
      </c>
      <c r="B69" s="72"/>
      <c r="C69" s="53">
        <v>0</v>
      </c>
      <c r="D69" s="26"/>
      <c r="E69" s="54">
        <v>0</v>
      </c>
      <c r="F69" s="56"/>
      <c r="G69" s="54">
        <v>0</v>
      </c>
      <c r="H69" s="26"/>
      <c r="I69" s="3">
        <f t="shared" si="2"/>
        <v>0</v>
      </c>
      <c r="J69" s="26"/>
    </row>
    <row r="70" spans="1:57" ht="12" x14ac:dyDescent="0.25">
      <c r="A70" s="77" t="s">
        <v>37</v>
      </c>
      <c r="B70" s="72" t="s">
        <v>82</v>
      </c>
      <c r="C70" s="53">
        <v>0</v>
      </c>
      <c r="D70" s="30"/>
      <c r="E70" s="54">
        <v>0</v>
      </c>
      <c r="F70" s="58"/>
      <c r="G70" s="54">
        <v>0</v>
      </c>
      <c r="H70" s="30"/>
      <c r="I70" s="3">
        <f t="shared" si="2"/>
        <v>0</v>
      </c>
      <c r="J70" s="30"/>
    </row>
    <row r="71" spans="1:57" ht="12" x14ac:dyDescent="0.25">
      <c r="A71" s="77" t="s">
        <v>60</v>
      </c>
      <c r="B71" s="72"/>
      <c r="C71" s="53">
        <v>0</v>
      </c>
      <c r="D71" s="26"/>
      <c r="E71" s="54">
        <v>0</v>
      </c>
      <c r="F71" s="56"/>
      <c r="G71" s="54">
        <v>0</v>
      </c>
      <c r="H71" s="26"/>
      <c r="I71" s="3">
        <f t="shared" si="2"/>
        <v>0</v>
      </c>
      <c r="J71" s="26"/>
    </row>
    <row r="72" spans="1:57" ht="12" x14ac:dyDescent="0.25">
      <c r="A72" s="77" t="s">
        <v>5</v>
      </c>
      <c r="B72" s="72" t="s">
        <v>82</v>
      </c>
      <c r="C72" s="53">
        <v>0</v>
      </c>
      <c r="D72" s="26"/>
      <c r="E72" s="54">
        <v>0</v>
      </c>
      <c r="F72" s="56"/>
      <c r="G72" s="54">
        <v>0</v>
      </c>
      <c r="H72" s="26"/>
      <c r="I72" s="3">
        <f t="shared" si="2"/>
        <v>0</v>
      </c>
      <c r="J72" s="26"/>
    </row>
    <row r="73" spans="1:57" ht="12" x14ac:dyDescent="0.25">
      <c r="A73" s="77" t="s">
        <v>61</v>
      </c>
      <c r="B73" s="72" t="s">
        <v>82</v>
      </c>
      <c r="C73" s="53">
        <v>0</v>
      </c>
      <c r="D73" s="30"/>
      <c r="E73" s="54">
        <v>0</v>
      </c>
      <c r="F73" s="58"/>
      <c r="G73" s="54">
        <v>0</v>
      </c>
      <c r="H73" s="30"/>
      <c r="I73" s="3">
        <f t="shared" si="2"/>
        <v>0</v>
      </c>
      <c r="J73" s="30"/>
    </row>
    <row r="74" spans="1:57" ht="12" x14ac:dyDescent="0.25">
      <c r="A74" s="77" t="s">
        <v>38</v>
      </c>
      <c r="B74" s="72" t="s">
        <v>82</v>
      </c>
      <c r="C74" s="53">
        <v>0</v>
      </c>
      <c r="D74" s="26"/>
      <c r="E74" s="54">
        <v>0</v>
      </c>
      <c r="F74" s="56"/>
      <c r="G74" s="54">
        <v>0</v>
      </c>
      <c r="H74" s="26"/>
      <c r="I74" s="3">
        <f t="shared" si="2"/>
        <v>0</v>
      </c>
      <c r="J74" s="26"/>
    </row>
    <row r="75" spans="1:57" ht="12" x14ac:dyDescent="0.25">
      <c r="A75" s="77" t="s">
        <v>62</v>
      </c>
      <c r="B75" s="72"/>
      <c r="C75" s="53">
        <v>0</v>
      </c>
      <c r="D75" s="30"/>
      <c r="E75" s="54">
        <v>0</v>
      </c>
      <c r="F75" s="58"/>
      <c r="G75" s="54">
        <v>0</v>
      </c>
      <c r="H75" s="30"/>
      <c r="I75" s="3">
        <f t="shared" si="2"/>
        <v>0</v>
      </c>
      <c r="J75" s="30"/>
      <c r="Q75" s="33" t="s">
        <v>82</v>
      </c>
    </row>
    <row r="76" spans="1:57" ht="12" x14ac:dyDescent="0.25">
      <c r="A76" s="77" t="s">
        <v>63</v>
      </c>
      <c r="B76" s="72"/>
      <c r="C76" s="53">
        <v>0</v>
      </c>
      <c r="D76" s="30"/>
      <c r="E76" s="54">
        <v>0</v>
      </c>
      <c r="F76" s="58"/>
      <c r="G76" s="54">
        <v>0</v>
      </c>
      <c r="H76" s="30"/>
      <c r="I76" s="3">
        <f t="shared" si="2"/>
        <v>0</v>
      </c>
      <c r="J76" s="30"/>
    </row>
    <row r="77" spans="1:57" ht="12" x14ac:dyDescent="0.25">
      <c r="A77" s="77" t="s">
        <v>64</v>
      </c>
      <c r="B77" s="66"/>
      <c r="C77" s="53">
        <v>0</v>
      </c>
      <c r="D77" s="30"/>
      <c r="E77" s="54">
        <v>0</v>
      </c>
      <c r="F77" s="58"/>
      <c r="G77" s="54">
        <v>0</v>
      </c>
      <c r="H77" s="30"/>
      <c r="I77" s="3">
        <f t="shared" si="2"/>
        <v>0</v>
      </c>
      <c r="J77" s="30"/>
    </row>
    <row r="78" spans="1:57" ht="12.6" thickBot="1" x14ac:dyDescent="0.3">
      <c r="A78" s="78" t="s">
        <v>126</v>
      </c>
      <c r="B78" s="68"/>
      <c r="C78" s="134">
        <f>SUM(C44:C77)+C43</f>
        <v>0</v>
      </c>
      <c r="D78" s="130"/>
      <c r="E78" s="134">
        <f>SUM(E44:E77)+E43</f>
        <v>0</v>
      </c>
      <c r="F78" s="130"/>
      <c r="G78" s="134">
        <f>SUM(G44:G77)+G43</f>
        <v>0</v>
      </c>
      <c r="H78" s="130"/>
      <c r="I78" s="134">
        <f>SUM(I44:I77)+I43</f>
        <v>0</v>
      </c>
      <c r="J78" s="27"/>
    </row>
    <row r="79" spans="1:57" s="12" customFormat="1" ht="12.6" thickTop="1" x14ac:dyDescent="0.25">
      <c r="A79" s="45" t="s">
        <v>73</v>
      </c>
      <c r="B79" s="8" t="s">
        <v>74</v>
      </c>
      <c r="C79" s="9" t="s">
        <v>83</v>
      </c>
      <c r="D79" s="10"/>
      <c r="E79" s="63" t="s">
        <v>55</v>
      </c>
      <c r="F79" s="10"/>
      <c r="G79" s="11" t="s">
        <v>53</v>
      </c>
      <c r="H79" s="10"/>
      <c r="I79" s="9" t="s">
        <v>82</v>
      </c>
      <c r="J79" s="10"/>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row>
    <row r="80" spans="1:57" s="12" customFormat="1" ht="12" x14ac:dyDescent="0.25">
      <c r="A80" s="37"/>
      <c r="B80" s="13" t="s">
        <v>76</v>
      </c>
      <c r="C80" s="14" t="s">
        <v>81</v>
      </c>
      <c r="D80" s="24"/>
      <c r="E80" s="64" t="s">
        <v>52</v>
      </c>
      <c r="F80" s="24"/>
      <c r="G80" s="43" t="s">
        <v>54</v>
      </c>
      <c r="H80" s="24"/>
      <c r="I80" s="14" t="s">
        <v>75</v>
      </c>
      <c r="J80" s="24"/>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row>
    <row r="81" spans="1:57" s="12" customFormat="1" ht="12" x14ac:dyDescent="0.25">
      <c r="A81" s="37"/>
      <c r="B81" s="13" t="s">
        <v>23</v>
      </c>
      <c r="C81" s="14" t="s">
        <v>21</v>
      </c>
      <c r="D81" s="24"/>
      <c r="E81" s="64" t="s">
        <v>21</v>
      </c>
      <c r="F81" s="24"/>
      <c r="G81" s="43" t="s">
        <v>100</v>
      </c>
      <c r="H81" s="24"/>
      <c r="I81" s="14" t="s">
        <v>22</v>
      </c>
      <c r="J81" s="24"/>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row>
    <row r="82" spans="1:57" s="12" customFormat="1" ht="12.6" thickBot="1" x14ac:dyDescent="0.3">
      <c r="A82" s="46"/>
      <c r="B82" s="15"/>
      <c r="C82" s="4"/>
      <c r="D82" s="16"/>
      <c r="E82" s="96" t="s">
        <v>97</v>
      </c>
      <c r="F82" s="16"/>
      <c r="G82" s="44"/>
      <c r="H82" s="16"/>
      <c r="I82" s="17" t="s">
        <v>82</v>
      </c>
      <c r="J82" s="16"/>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row>
    <row r="83" spans="1:57" ht="12" x14ac:dyDescent="0.25">
      <c r="A83" s="79" t="s">
        <v>65</v>
      </c>
      <c r="B83" s="73"/>
      <c r="C83" s="53">
        <v>0</v>
      </c>
      <c r="D83" s="31"/>
      <c r="E83" s="54">
        <v>0</v>
      </c>
      <c r="F83" s="59"/>
      <c r="G83" s="54">
        <v>0</v>
      </c>
      <c r="H83" s="31"/>
      <c r="I83" s="3">
        <f t="shared" ref="I83:I91" si="3">SUM(C83-E83-G83)</f>
        <v>0</v>
      </c>
      <c r="J83" s="31"/>
    </row>
    <row r="84" spans="1:57" ht="12" x14ac:dyDescent="0.25">
      <c r="A84" s="77" t="s">
        <v>66</v>
      </c>
      <c r="B84" s="72"/>
      <c r="C84" s="53">
        <v>0</v>
      </c>
      <c r="D84" s="26"/>
      <c r="E84" s="54">
        <v>0</v>
      </c>
      <c r="F84" s="56"/>
      <c r="G84" s="54">
        <v>0</v>
      </c>
      <c r="H84" s="26"/>
      <c r="I84" s="3">
        <f t="shared" si="3"/>
        <v>0</v>
      </c>
      <c r="J84" s="26"/>
    </row>
    <row r="85" spans="1:57" ht="12" x14ac:dyDescent="0.25">
      <c r="A85" s="77" t="s">
        <v>67</v>
      </c>
      <c r="B85" s="72"/>
      <c r="C85" s="53">
        <v>0</v>
      </c>
      <c r="D85" s="26"/>
      <c r="E85" s="54">
        <v>0</v>
      </c>
      <c r="F85" s="56"/>
      <c r="G85" s="54">
        <v>0</v>
      </c>
      <c r="H85" s="26"/>
      <c r="I85" s="3">
        <f t="shared" si="3"/>
        <v>0</v>
      </c>
      <c r="J85" s="26"/>
    </row>
    <row r="86" spans="1:57" ht="12" x14ac:dyDescent="0.25">
      <c r="A86" s="77" t="s">
        <v>68</v>
      </c>
      <c r="B86" s="72"/>
      <c r="C86" s="53">
        <v>0</v>
      </c>
      <c r="D86" s="26"/>
      <c r="E86" s="54">
        <v>0</v>
      </c>
      <c r="F86" s="56"/>
      <c r="G86" s="54">
        <v>0</v>
      </c>
      <c r="H86" s="26"/>
      <c r="I86" s="3">
        <f t="shared" si="3"/>
        <v>0</v>
      </c>
      <c r="J86" s="26"/>
    </row>
    <row r="87" spans="1:57" ht="12" x14ac:dyDescent="0.25">
      <c r="A87" s="77" t="s">
        <v>69</v>
      </c>
      <c r="B87" s="72"/>
      <c r="C87" s="53">
        <v>0</v>
      </c>
      <c r="D87" s="26"/>
      <c r="E87" s="54">
        <v>0</v>
      </c>
      <c r="F87" s="56"/>
      <c r="G87" s="54">
        <v>0</v>
      </c>
      <c r="H87" s="26"/>
      <c r="I87" s="3">
        <f t="shared" si="3"/>
        <v>0</v>
      </c>
      <c r="J87" s="26"/>
    </row>
    <row r="88" spans="1:57" ht="12" x14ac:dyDescent="0.25">
      <c r="A88" s="77" t="s">
        <v>70</v>
      </c>
      <c r="B88" s="72" t="s">
        <v>82</v>
      </c>
      <c r="C88" s="53">
        <v>0</v>
      </c>
      <c r="D88" s="26"/>
      <c r="E88" s="54">
        <v>0</v>
      </c>
      <c r="F88" s="56"/>
      <c r="G88" s="54">
        <v>0</v>
      </c>
      <c r="H88" s="26"/>
      <c r="I88" s="3">
        <f t="shared" si="3"/>
        <v>0</v>
      </c>
      <c r="J88" s="26"/>
    </row>
    <row r="89" spans="1:57" ht="12" x14ac:dyDescent="0.25">
      <c r="A89" s="77" t="s">
        <v>31</v>
      </c>
      <c r="B89" s="72"/>
      <c r="C89" s="53">
        <v>0</v>
      </c>
      <c r="D89" s="26"/>
      <c r="E89" s="54">
        <v>0</v>
      </c>
      <c r="F89" s="56"/>
      <c r="G89" s="54">
        <v>0</v>
      </c>
      <c r="H89" s="26"/>
      <c r="I89" s="3">
        <f t="shared" si="3"/>
        <v>0</v>
      </c>
      <c r="J89" s="26"/>
    </row>
    <row r="90" spans="1:57" ht="12" x14ac:dyDescent="0.25">
      <c r="A90" s="77" t="s">
        <v>71</v>
      </c>
      <c r="B90" s="72" t="s">
        <v>82</v>
      </c>
      <c r="C90" s="53">
        <v>0</v>
      </c>
      <c r="D90" s="26"/>
      <c r="E90" s="54">
        <v>0</v>
      </c>
      <c r="F90" s="56"/>
      <c r="G90" s="54">
        <v>0</v>
      </c>
      <c r="H90" s="26"/>
      <c r="I90" s="3">
        <f t="shared" si="3"/>
        <v>0</v>
      </c>
      <c r="J90" s="26"/>
      <c r="M90" s="39"/>
    </row>
    <row r="91" spans="1:57" ht="12" x14ac:dyDescent="0.25">
      <c r="A91" s="77" t="s">
        <v>77</v>
      </c>
      <c r="B91" s="72"/>
      <c r="C91" s="53">
        <v>0</v>
      </c>
      <c r="D91" s="26"/>
      <c r="E91" s="54">
        <v>0</v>
      </c>
      <c r="F91" s="56"/>
      <c r="G91" s="54">
        <v>0</v>
      </c>
      <c r="H91" s="26"/>
      <c r="I91" s="3">
        <f t="shared" si="3"/>
        <v>0</v>
      </c>
      <c r="J91" s="26"/>
    </row>
    <row r="92" spans="1:57" ht="12" x14ac:dyDescent="0.25">
      <c r="A92" s="80" t="s">
        <v>39</v>
      </c>
      <c r="B92" s="74"/>
      <c r="C92" s="135">
        <f>SUM(C83:C91)</f>
        <v>0</v>
      </c>
      <c r="D92" s="136"/>
      <c r="E92" s="137">
        <f>SUM(E83:E91)</f>
        <v>0</v>
      </c>
      <c r="F92" s="136"/>
      <c r="G92" s="137">
        <f>SUM(G83:G91)</f>
        <v>0</v>
      </c>
      <c r="H92" s="136"/>
      <c r="I92" s="137">
        <f>SUM(I83:I91)</f>
        <v>0</v>
      </c>
      <c r="J92" s="32"/>
    </row>
    <row r="93" spans="1:57" ht="12.6" thickBot="1" x14ac:dyDescent="0.3">
      <c r="A93" s="78" t="s">
        <v>40</v>
      </c>
      <c r="B93" s="75"/>
      <c r="C93" s="129">
        <f>SUM(C78+C92)</f>
        <v>0</v>
      </c>
      <c r="D93" s="130"/>
      <c r="E93" s="129">
        <f>SUM(E78+E92)</f>
        <v>0</v>
      </c>
      <c r="F93" s="130"/>
      <c r="G93" s="129">
        <f>SUM(G78+G92)</f>
        <v>0</v>
      </c>
      <c r="H93" s="130"/>
      <c r="I93" s="129">
        <f>SUM(I78+I92)</f>
        <v>0</v>
      </c>
      <c r="J93" s="27"/>
    </row>
    <row r="94" spans="1:57" ht="12.6" thickTop="1" x14ac:dyDescent="0.25">
      <c r="A94" s="77" t="s">
        <v>41</v>
      </c>
      <c r="B94" s="72"/>
      <c r="C94" s="53">
        <v>0</v>
      </c>
      <c r="D94" s="26"/>
      <c r="E94" s="54">
        <v>0</v>
      </c>
      <c r="F94" s="56"/>
      <c r="G94" s="54">
        <v>0</v>
      </c>
      <c r="H94" s="26"/>
      <c r="I94" s="3">
        <f t="shared" ref="I94:I105" si="4">SUM(C94-E94-G94)</f>
        <v>0</v>
      </c>
      <c r="J94" s="26"/>
    </row>
    <row r="95" spans="1:57" ht="12" x14ac:dyDescent="0.25">
      <c r="A95" s="140" t="s">
        <v>6</v>
      </c>
      <c r="B95" s="65" t="s">
        <v>82</v>
      </c>
      <c r="C95" s="53">
        <v>0</v>
      </c>
      <c r="D95" s="26"/>
      <c r="E95" s="54">
        <v>0</v>
      </c>
      <c r="F95" s="56"/>
      <c r="G95" s="54">
        <v>0</v>
      </c>
      <c r="H95" s="26"/>
      <c r="I95" s="3">
        <f t="shared" si="4"/>
        <v>0</v>
      </c>
      <c r="J95" s="26"/>
    </row>
    <row r="96" spans="1:57" ht="12" x14ac:dyDescent="0.25">
      <c r="A96" s="141" t="s">
        <v>127</v>
      </c>
      <c r="B96" s="72"/>
      <c r="C96" s="53">
        <v>0</v>
      </c>
      <c r="D96" s="26"/>
      <c r="E96" s="54">
        <v>0</v>
      </c>
      <c r="F96" s="56"/>
      <c r="G96" s="54">
        <v>0</v>
      </c>
      <c r="H96" s="26"/>
      <c r="I96" s="3">
        <f t="shared" si="4"/>
        <v>0</v>
      </c>
      <c r="J96" s="26"/>
    </row>
    <row r="97" spans="1:10" ht="12" x14ac:dyDescent="0.25">
      <c r="A97" s="141" t="s">
        <v>128</v>
      </c>
      <c r="B97" s="72"/>
      <c r="C97" s="53">
        <v>0</v>
      </c>
      <c r="D97" s="26"/>
      <c r="E97" s="54">
        <v>0</v>
      </c>
      <c r="F97" s="56"/>
      <c r="G97" s="54">
        <v>0</v>
      </c>
      <c r="H97" s="26"/>
      <c r="I97" s="3">
        <f>SUM(C97-E97-G97)</f>
        <v>0</v>
      </c>
      <c r="J97" s="26"/>
    </row>
    <row r="98" spans="1:10" ht="12" x14ac:dyDescent="0.25">
      <c r="A98" s="141" t="s">
        <v>129</v>
      </c>
      <c r="B98" s="72" t="s">
        <v>82</v>
      </c>
      <c r="C98" s="53">
        <v>0</v>
      </c>
      <c r="D98" s="26"/>
      <c r="E98" s="54">
        <v>0</v>
      </c>
      <c r="F98" s="56"/>
      <c r="G98" s="54">
        <v>0</v>
      </c>
      <c r="H98" s="26"/>
      <c r="I98" s="3">
        <f t="shared" si="4"/>
        <v>0</v>
      </c>
      <c r="J98" s="26"/>
    </row>
    <row r="99" spans="1:10" ht="12" x14ac:dyDescent="0.25">
      <c r="A99" s="141" t="s">
        <v>91</v>
      </c>
      <c r="B99" s="72" t="s">
        <v>82</v>
      </c>
      <c r="C99" s="53">
        <v>0</v>
      </c>
      <c r="D99" s="26"/>
      <c r="E99" s="54">
        <v>0</v>
      </c>
      <c r="F99" s="56"/>
      <c r="G99" s="54">
        <v>0</v>
      </c>
      <c r="H99" s="26"/>
      <c r="I99" s="3">
        <f t="shared" si="4"/>
        <v>0</v>
      </c>
      <c r="J99" s="26"/>
    </row>
    <row r="100" spans="1:10" ht="12" x14ac:dyDescent="0.25">
      <c r="A100" s="141" t="s">
        <v>92</v>
      </c>
      <c r="B100" s="72"/>
      <c r="C100" s="53">
        <v>0</v>
      </c>
      <c r="D100" s="26"/>
      <c r="E100" s="54">
        <v>0</v>
      </c>
      <c r="F100" s="56"/>
      <c r="G100" s="54">
        <v>0</v>
      </c>
      <c r="H100" s="26"/>
      <c r="I100" s="3">
        <f t="shared" si="4"/>
        <v>0</v>
      </c>
      <c r="J100" s="26"/>
    </row>
    <row r="101" spans="1:10" ht="12" x14ac:dyDescent="0.25">
      <c r="A101" s="141" t="s">
        <v>130</v>
      </c>
      <c r="B101" s="72" t="s">
        <v>82</v>
      </c>
      <c r="C101" s="53">
        <v>0</v>
      </c>
      <c r="D101" s="26"/>
      <c r="E101" s="54">
        <v>0</v>
      </c>
      <c r="F101" s="56"/>
      <c r="G101" s="54">
        <v>0</v>
      </c>
      <c r="H101" s="26"/>
      <c r="I101" s="3">
        <f>SUM(C101-E101-G101)</f>
        <v>0</v>
      </c>
      <c r="J101" s="26"/>
    </row>
    <row r="102" spans="1:10" ht="12" x14ac:dyDescent="0.25">
      <c r="A102" s="141" t="s">
        <v>131</v>
      </c>
      <c r="B102" s="72"/>
      <c r="C102" s="53">
        <v>0</v>
      </c>
      <c r="D102" s="26"/>
      <c r="E102" s="54">
        <v>0</v>
      </c>
      <c r="F102" s="56"/>
      <c r="G102" s="54">
        <v>0</v>
      </c>
      <c r="H102" s="26"/>
      <c r="I102" s="3">
        <f t="shared" si="4"/>
        <v>0</v>
      </c>
      <c r="J102" s="26"/>
    </row>
    <row r="103" spans="1:10" ht="12" x14ac:dyDescent="0.25">
      <c r="A103" s="141" t="s">
        <v>93</v>
      </c>
      <c r="B103" s="72"/>
      <c r="C103" s="53">
        <v>0</v>
      </c>
      <c r="D103" s="26"/>
      <c r="E103" s="54">
        <v>0</v>
      </c>
      <c r="F103" s="56"/>
      <c r="G103" s="54">
        <v>0</v>
      </c>
      <c r="H103" s="26"/>
      <c r="I103" s="3">
        <f>SUM(C103-E103-G103)</f>
        <v>0</v>
      </c>
      <c r="J103" s="26"/>
    </row>
    <row r="104" spans="1:10" ht="12" x14ac:dyDescent="0.25">
      <c r="A104" s="141" t="s">
        <v>7</v>
      </c>
      <c r="B104" s="72"/>
      <c r="C104" s="53">
        <v>0</v>
      </c>
      <c r="D104" s="26"/>
      <c r="E104" s="54">
        <v>0</v>
      </c>
      <c r="F104" s="56"/>
      <c r="G104" s="54">
        <v>0</v>
      </c>
      <c r="H104" s="26"/>
      <c r="I104" s="3">
        <f t="shared" si="4"/>
        <v>0</v>
      </c>
      <c r="J104" s="26"/>
    </row>
    <row r="105" spans="1:10" ht="12" x14ac:dyDescent="0.25">
      <c r="A105" s="77" t="s">
        <v>42</v>
      </c>
      <c r="B105" s="150" t="str">
        <f>I125</f>
        <v>Did not exceed cap</v>
      </c>
      <c r="C105" s="53">
        <v>0</v>
      </c>
      <c r="D105" s="26"/>
      <c r="E105" s="54">
        <v>0</v>
      </c>
      <c r="F105" s="56"/>
      <c r="G105" s="54">
        <v>0</v>
      </c>
      <c r="H105" s="26"/>
      <c r="I105" s="3">
        <f t="shared" si="4"/>
        <v>0</v>
      </c>
      <c r="J105" s="26"/>
    </row>
    <row r="106" spans="1:10" ht="12.6" thickBot="1" x14ac:dyDescent="0.3">
      <c r="A106" s="81" t="s">
        <v>43</v>
      </c>
      <c r="B106" s="76"/>
      <c r="C106" s="138">
        <f>SUM(C94:C105)</f>
        <v>0</v>
      </c>
      <c r="D106" s="139"/>
      <c r="E106" s="138">
        <f>SUM(E94:E105)</f>
        <v>0</v>
      </c>
      <c r="F106" s="139"/>
      <c r="G106" s="138">
        <f>SUM(G94:G105)</f>
        <v>0</v>
      </c>
      <c r="H106" s="139"/>
      <c r="I106" s="138">
        <f>SUM(I94:I105)</f>
        <v>0</v>
      </c>
      <c r="J106" s="61"/>
    </row>
    <row r="107" spans="1:10" ht="12.6" thickTop="1" x14ac:dyDescent="0.25">
      <c r="A107" s="79" t="s">
        <v>44</v>
      </c>
      <c r="B107" s="71"/>
      <c r="C107" s="53">
        <v>0</v>
      </c>
      <c r="D107" s="26"/>
      <c r="E107" s="54">
        <v>0</v>
      </c>
      <c r="F107" s="56"/>
      <c r="G107" s="54">
        <v>0</v>
      </c>
      <c r="H107" s="26"/>
      <c r="I107" s="3">
        <f>SUM(C107-E107-G107)</f>
        <v>0</v>
      </c>
      <c r="J107" s="26"/>
    </row>
    <row r="108" spans="1:10" ht="12" x14ac:dyDescent="0.25">
      <c r="A108" s="79" t="s">
        <v>45</v>
      </c>
      <c r="B108" s="72"/>
      <c r="C108" s="53">
        <v>0</v>
      </c>
      <c r="D108" s="26"/>
      <c r="E108" s="54">
        <v>0</v>
      </c>
      <c r="F108" s="56"/>
      <c r="G108" s="54">
        <v>0</v>
      </c>
      <c r="H108" s="26"/>
      <c r="I108" s="3">
        <f>SUM(C108-E108-G108)</f>
        <v>0</v>
      </c>
      <c r="J108" s="26"/>
    </row>
    <row r="109" spans="1:10" ht="12" x14ac:dyDescent="0.25">
      <c r="A109" s="79" t="s">
        <v>0</v>
      </c>
      <c r="B109" s="72" t="s">
        <v>82</v>
      </c>
      <c r="C109" s="53">
        <v>0</v>
      </c>
      <c r="D109" s="26"/>
      <c r="E109" s="54">
        <v>0</v>
      </c>
      <c r="F109" s="56"/>
      <c r="G109" s="54">
        <v>0</v>
      </c>
      <c r="H109" s="26"/>
      <c r="I109" s="3">
        <f>SUM(C109-E109-G109)</f>
        <v>0</v>
      </c>
      <c r="J109" s="26"/>
    </row>
    <row r="110" spans="1:10" ht="12" x14ac:dyDescent="0.25">
      <c r="A110" s="79" t="s">
        <v>1</v>
      </c>
      <c r="B110" s="71"/>
      <c r="C110" s="53">
        <v>0</v>
      </c>
      <c r="D110" s="26"/>
      <c r="E110" s="54">
        <v>0</v>
      </c>
      <c r="F110" s="56"/>
      <c r="G110" s="54">
        <v>0</v>
      </c>
      <c r="H110" s="26"/>
      <c r="I110" s="3">
        <f>SUM(C110-E110-G110)</f>
        <v>0</v>
      </c>
      <c r="J110" s="26"/>
    </row>
    <row r="111" spans="1:10" ht="12.6" thickBot="1" x14ac:dyDescent="0.3">
      <c r="A111" s="123" t="s">
        <v>56</v>
      </c>
      <c r="B111" s="143"/>
      <c r="C111" s="53">
        <v>0</v>
      </c>
      <c r="D111" s="124"/>
      <c r="E111" s="125">
        <v>0</v>
      </c>
      <c r="F111" s="126"/>
      <c r="G111" s="125">
        <v>0</v>
      </c>
      <c r="H111" s="124"/>
      <c r="I111" s="127">
        <f>SUM(C111-E111-G111)</f>
        <v>0</v>
      </c>
      <c r="J111" s="26"/>
    </row>
    <row r="112" spans="1:10" s="33" customFormat="1" ht="13.2" thickTop="1" thickBot="1" x14ac:dyDescent="0.3">
      <c r="A112" s="82" t="s">
        <v>2</v>
      </c>
      <c r="B112" s="83"/>
      <c r="C112" s="142">
        <f>SUM(C21+C93+C106+C107+C108+C109+C110+C111)</f>
        <v>0</v>
      </c>
      <c r="D112" s="41"/>
      <c r="E112" s="142">
        <f>SUM(E21+E93+E106+E107+E108+E109+E110+E111)</f>
        <v>0</v>
      </c>
      <c r="F112" s="60"/>
      <c r="G112" s="142">
        <f>SUM(G21+G93+G106+G107+G108+G109+G110+G111)</f>
        <v>0</v>
      </c>
      <c r="H112" s="41"/>
      <c r="I112" s="55">
        <f>SUM(I21+I93+I106+I107+I108+I109+I110+I111)</f>
        <v>0</v>
      </c>
      <c r="J112" s="41"/>
    </row>
    <row r="113" spans="1:57" s="36" customFormat="1" ht="12" hidden="1" x14ac:dyDescent="0.25">
      <c r="A113" s="34"/>
      <c r="B113" s="25"/>
      <c r="C113" s="35"/>
      <c r="D113" s="35"/>
      <c r="E113" s="35"/>
      <c r="F113" s="35"/>
      <c r="G113" s="35"/>
      <c r="H113" s="35"/>
      <c r="I113" s="35"/>
      <c r="J113" s="35"/>
    </row>
    <row r="114" spans="1:57" s="36" customFormat="1" ht="12" x14ac:dyDescent="0.25">
      <c r="A114" s="34"/>
      <c r="B114" s="25"/>
      <c r="C114" s="7" t="s">
        <v>72</v>
      </c>
      <c r="D114" s="7"/>
      <c r="E114" s="7" t="s">
        <v>50</v>
      </c>
      <c r="F114" s="7"/>
      <c r="G114" s="7" t="s">
        <v>51</v>
      </c>
      <c r="H114" s="7"/>
      <c r="I114" s="7" t="s">
        <v>57</v>
      </c>
      <c r="J114" s="35"/>
    </row>
    <row r="115" spans="1:57" s="36" customFormat="1" ht="12" x14ac:dyDescent="0.25">
      <c r="A115" s="34"/>
      <c r="B115" s="25"/>
      <c r="C115" s="35"/>
      <c r="D115" s="35"/>
      <c r="E115" s="35"/>
      <c r="F115" s="35"/>
      <c r="G115" s="148" t="s">
        <v>134</v>
      </c>
      <c r="H115" s="35"/>
      <c r="I115" s="149" t="b">
        <f>C112=(E112+G112+I112)</f>
        <v>1</v>
      </c>
      <c r="J115" s="35"/>
    </row>
    <row r="116" spans="1:57" s="36" customFormat="1" ht="12.6" thickBot="1" x14ac:dyDescent="0.3">
      <c r="A116" s="34"/>
      <c r="B116" s="25"/>
      <c r="C116" s="35"/>
      <c r="D116" s="35"/>
      <c r="E116" s="35"/>
      <c r="F116" s="35"/>
      <c r="G116" s="35"/>
      <c r="H116" s="35"/>
      <c r="I116" s="35"/>
      <c r="J116" s="35"/>
      <c r="L116" s="36" t="s">
        <v>82</v>
      </c>
    </row>
    <row r="117" spans="1:57" s="2" customFormat="1" ht="12.6" thickBot="1" x14ac:dyDescent="0.3">
      <c r="A117" s="144" t="s">
        <v>99</v>
      </c>
      <c r="B117" s="145"/>
      <c r="C117" s="146"/>
      <c r="E117" s="144" t="s">
        <v>101</v>
      </c>
      <c r="F117" s="147"/>
      <c r="G117" s="147"/>
      <c r="H117" s="147"/>
      <c r="I117" s="14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row>
    <row r="118" spans="1:57" s="2" customFormat="1" ht="12" x14ac:dyDescent="0.25">
      <c r="A118" s="102"/>
      <c r="B118" s="19"/>
      <c r="C118" s="91"/>
      <c r="E118" s="107"/>
      <c r="F118" s="97"/>
      <c r="G118" s="97"/>
      <c r="H118" s="97"/>
      <c r="I118" s="108"/>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row>
    <row r="119" spans="1:57" s="2" customFormat="1" x14ac:dyDescent="0.2">
      <c r="A119" s="90" t="s">
        <v>133</v>
      </c>
      <c r="B119" s="19"/>
      <c r="C119" s="98">
        <f>C112</f>
        <v>0</v>
      </c>
      <c r="E119" s="90" t="s">
        <v>136</v>
      </c>
      <c r="I119" s="109">
        <f>C112*5%</f>
        <v>0</v>
      </c>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row>
    <row r="120" spans="1:57" s="2" customFormat="1" x14ac:dyDescent="0.2">
      <c r="A120" s="90"/>
      <c r="B120" s="19"/>
      <c r="C120" s="99"/>
      <c r="E120" s="90"/>
      <c r="I120" s="109"/>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row>
    <row r="121" spans="1:57" s="2" customFormat="1" x14ac:dyDescent="0.2">
      <c r="A121" s="90" t="s">
        <v>135</v>
      </c>
      <c r="B121" s="19"/>
      <c r="C121" s="99">
        <f>C112*20%</f>
        <v>0</v>
      </c>
      <c r="E121" s="90" t="s">
        <v>102</v>
      </c>
      <c r="I121" s="109">
        <v>500000</v>
      </c>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row>
    <row r="122" spans="1:57" s="2" customFormat="1" x14ac:dyDescent="0.2">
      <c r="A122" s="90"/>
      <c r="B122" s="19"/>
      <c r="C122" s="99"/>
      <c r="E122" s="90"/>
      <c r="I122" s="91"/>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row>
    <row r="123" spans="1:57" s="2" customFormat="1" x14ac:dyDescent="0.2">
      <c r="A123" s="90" t="s">
        <v>20</v>
      </c>
      <c r="B123" s="19"/>
      <c r="C123" s="98">
        <f>I21</f>
        <v>0</v>
      </c>
      <c r="E123" s="90" t="s">
        <v>103</v>
      </c>
      <c r="I123" s="109">
        <f>I105</f>
        <v>0</v>
      </c>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row>
    <row r="124" spans="1:57" s="2" customFormat="1" x14ac:dyDescent="0.2">
      <c r="A124" s="90"/>
      <c r="B124" s="19"/>
      <c r="C124" s="98"/>
      <c r="E124" s="90"/>
      <c r="I124" s="109">
        <v>0</v>
      </c>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row>
    <row r="125" spans="1:57" s="2" customFormat="1" x14ac:dyDescent="0.2">
      <c r="A125" s="90" t="s">
        <v>19</v>
      </c>
      <c r="B125" s="19"/>
      <c r="C125" s="98">
        <f>I112</f>
        <v>0</v>
      </c>
      <c r="E125" s="90" t="s">
        <v>132</v>
      </c>
      <c r="F125" s="19"/>
      <c r="G125" s="19"/>
      <c r="H125" s="36"/>
      <c r="I125" s="151" t="str">
        <f>IF(I105&gt;500000,"Exceeded cap",IF(I105&gt;(5%*C119),"Exceeded cap","Did not exceed cap"))</f>
        <v>Did not exceed cap</v>
      </c>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row>
    <row r="126" spans="1:57" s="2" customFormat="1" ht="12" thickBot="1" x14ac:dyDescent="0.25">
      <c r="A126" s="100" t="s">
        <v>90</v>
      </c>
      <c r="B126" s="19"/>
      <c r="C126" s="101">
        <f>IF(C123&gt;C121,C121-C123,0)</f>
        <v>0</v>
      </c>
      <c r="E126" s="92"/>
      <c r="F126" s="94"/>
      <c r="G126" s="94"/>
      <c r="H126" s="94"/>
      <c r="I126" s="95"/>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row>
    <row r="127" spans="1:57" s="2" customFormat="1" ht="12" thickBot="1" x14ac:dyDescent="0.25">
      <c r="A127" s="90"/>
      <c r="B127" s="19"/>
      <c r="C127" s="99"/>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row>
    <row r="128" spans="1:57" s="2" customFormat="1" ht="13.2" customHeight="1" x14ac:dyDescent="0.25">
      <c r="A128" s="102" t="s">
        <v>18</v>
      </c>
      <c r="B128" s="19"/>
      <c r="C128" s="103">
        <f>C126+C125</f>
        <v>0</v>
      </c>
      <c r="E128" s="162" t="s">
        <v>138</v>
      </c>
      <c r="F128" s="163"/>
      <c r="G128" s="163"/>
      <c r="H128" s="163"/>
      <c r="I128" s="164"/>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row>
    <row r="129" spans="1:57" s="2" customFormat="1" ht="13.2" customHeight="1" x14ac:dyDescent="0.25">
      <c r="A129" s="102" t="s">
        <v>94</v>
      </c>
      <c r="B129" s="19"/>
      <c r="C129" s="104">
        <f>C128*40%</f>
        <v>0</v>
      </c>
      <c r="E129" s="165"/>
      <c r="F129" s="166"/>
      <c r="G129" s="166"/>
      <c r="H129" s="166"/>
      <c r="I129" s="167"/>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row>
    <row r="130" spans="1:57" s="2" customFormat="1" ht="13.2" customHeight="1" x14ac:dyDescent="0.25">
      <c r="A130" s="102" t="s">
        <v>137</v>
      </c>
      <c r="B130" s="19"/>
      <c r="C130" s="112" t="e">
        <f>C129/C119</f>
        <v>#DIV/0!</v>
      </c>
      <c r="E130" s="165"/>
      <c r="F130" s="166"/>
      <c r="G130" s="166"/>
      <c r="H130" s="166"/>
      <c r="I130" s="167"/>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row>
    <row r="131" spans="1:57" s="2" customFormat="1" ht="13.2" customHeight="1" x14ac:dyDescent="0.25">
      <c r="A131" s="102"/>
      <c r="B131" s="19"/>
      <c r="C131" s="112"/>
      <c r="E131" s="165"/>
      <c r="F131" s="166"/>
      <c r="G131" s="166"/>
      <c r="H131" s="166"/>
      <c r="I131" s="167"/>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row>
    <row r="132" spans="1:57" s="2" customFormat="1" ht="13.8" customHeight="1" thickBot="1" x14ac:dyDescent="0.3">
      <c r="A132" s="105" t="s">
        <v>105</v>
      </c>
      <c r="B132" s="93"/>
      <c r="C132" s="106" t="str">
        <f>IF(C150&gt;500000,"Eligible","Ineligible")</f>
        <v>Ineligible</v>
      </c>
      <c r="E132" s="168"/>
      <c r="F132" s="169"/>
      <c r="G132" s="169"/>
      <c r="H132" s="169"/>
      <c r="I132" s="170"/>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row>
    <row r="133" spans="1:57" s="2" customFormat="1" ht="12" thickBot="1" x14ac:dyDescent="0.25">
      <c r="B133" s="19"/>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row>
    <row r="134" spans="1:57" ht="12.6" thickBot="1" x14ac:dyDescent="0.3">
      <c r="A134" s="85" t="s">
        <v>95</v>
      </c>
      <c r="B134" s="86"/>
      <c r="C134" s="87"/>
      <c r="D134" s="88"/>
      <c r="E134" s="88"/>
      <c r="F134" s="88"/>
      <c r="G134" s="88"/>
      <c r="H134" s="88"/>
      <c r="I134" s="89"/>
    </row>
    <row r="135" spans="1:57" x14ac:dyDescent="0.2">
      <c r="A135" s="152" t="s">
        <v>96</v>
      </c>
      <c r="B135" s="153"/>
      <c r="C135" s="153"/>
      <c r="D135" s="153"/>
      <c r="E135" s="153"/>
      <c r="F135" s="153"/>
      <c r="G135" s="153"/>
      <c r="H135" s="153"/>
      <c r="I135" s="154"/>
    </row>
    <row r="136" spans="1:57" x14ac:dyDescent="0.2">
      <c r="A136" s="155"/>
      <c r="B136" s="153"/>
      <c r="C136" s="153"/>
      <c r="D136" s="153"/>
      <c r="E136" s="153"/>
      <c r="F136" s="153"/>
      <c r="G136" s="153"/>
      <c r="H136" s="153"/>
      <c r="I136" s="154"/>
    </row>
    <row r="137" spans="1:57" x14ac:dyDescent="0.2">
      <c r="A137" s="90"/>
      <c r="B137" s="19"/>
      <c r="C137" s="2"/>
      <c r="D137" s="2"/>
      <c r="E137" s="2"/>
      <c r="F137" s="2"/>
      <c r="G137" s="2"/>
      <c r="H137" s="2"/>
      <c r="I137" s="91"/>
    </row>
    <row r="138" spans="1:57" x14ac:dyDescent="0.2">
      <c r="A138" s="152" t="s">
        <v>111</v>
      </c>
      <c r="B138" s="153"/>
      <c r="C138" s="153"/>
      <c r="D138" s="153"/>
      <c r="E138" s="153"/>
      <c r="F138" s="153"/>
      <c r="G138" s="153"/>
      <c r="H138" s="153"/>
      <c r="I138" s="154"/>
    </row>
    <row r="139" spans="1:57" x14ac:dyDescent="0.2">
      <c r="A139" s="155"/>
      <c r="B139" s="153"/>
      <c r="C139" s="153"/>
      <c r="D139" s="153"/>
      <c r="E139" s="153"/>
      <c r="F139" s="153"/>
      <c r="G139" s="153"/>
      <c r="H139" s="153"/>
      <c r="I139" s="154"/>
    </row>
    <row r="140" spans="1:57" ht="13.2" x14ac:dyDescent="0.25">
      <c r="A140" s="110"/>
      <c r="B140" s="111"/>
      <c r="C140" s="111"/>
      <c r="D140" s="111"/>
      <c r="E140" s="111"/>
      <c r="F140" s="111"/>
      <c r="G140" s="111"/>
      <c r="H140" s="2"/>
      <c r="I140" s="91"/>
    </row>
    <row r="141" spans="1:57" ht="13.2" x14ac:dyDescent="0.25">
      <c r="A141" s="121" t="s">
        <v>104</v>
      </c>
      <c r="B141" s="120"/>
      <c r="C141" s="120"/>
      <c r="D141" s="120"/>
      <c r="E141" s="120"/>
      <c r="F141" s="120"/>
      <c r="G141" s="120"/>
      <c r="H141" s="120"/>
      <c r="I141" s="122"/>
    </row>
    <row r="142" spans="1:57" x14ac:dyDescent="0.2">
      <c r="A142" s="90"/>
      <c r="B142" s="19"/>
      <c r="C142" s="2"/>
      <c r="D142" s="2"/>
      <c r="E142" s="2"/>
      <c r="F142" s="2"/>
      <c r="G142" s="2"/>
      <c r="H142" s="2"/>
      <c r="I142" s="91"/>
    </row>
    <row r="143" spans="1:57" s="2" customFormat="1" ht="12" x14ac:dyDescent="0.25">
      <c r="A143" s="156" t="s">
        <v>109</v>
      </c>
      <c r="B143" s="157"/>
      <c r="C143" s="157"/>
      <c r="D143" s="157"/>
      <c r="E143" s="157"/>
      <c r="F143" s="157"/>
      <c r="G143" s="157"/>
      <c r="H143" s="157"/>
      <c r="I143" s="158"/>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row>
    <row r="144" spans="1:57" s="2" customFormat="1" x14ac:dyDescent="0.2">
      <c r="A144" s="90"/>
      <c r="B144" s="19"/>
      <c r="I144" s="91"/>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row>
    <row r="145" spans="1:52" s="2" customFormat="1" x14ac:dyDescent="0.2">
      <c r="A145" s="90" t="s">
        <v>106</v>
      </c>
      <c r="B145" s="19"/>
      <c r="C145" s="113">
        <f>C128</f>
        <v>0</v>
      </c>
      <c r="I145" s="91"/>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row>
    <row r="146" spans="1:52" s="2" customFormat="1" x14ac:dyDescent="0.2">
      <c r="A146" s="90"/>
      <c r="B146" s="19"/>
      <c r="C146" s="113"/>
      <c r="E146" s="19"/>
      <c r="I146" s="91"/>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row>
    <row r="147" spans="1:52" s="2" customFormat="1" ht="13.2" x14ac:dyDescent="0.25">
      <c r="A147" s="159" t="s">
        <v>107</v>
      </c>
      <c r="B147" s="160"/>
      <c r="C147" s="114"/>
      <c r="D147" s="36"/>
      <c r="E147" s="115" t="s">
        <v>110</v>
      </c>
      <c r="F147" s="116"/>
      <c r="G147" s="116"/>
      <c r="H147" s="116"/>
      <c r="I147" s="117"/>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row>
    <row r="148" spans="1:52" s="2" customFormat="1" ht="13.2" x14ac:dyDescent="0.25">
      <c r="A148" s="161"/>
      <c r="B148" s="160"/>
      <c r="C148" s="118"/>
      <c r="D148" s="36"/>
      <c r="E148" s="116"/>
      <c r="F148" s="116"/>
      <c r="G148" s="116"/>
      <c r="H148" s="116"/>
      <c r="I148" s="117"/>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row>
    <row r="149" spans="1:52" s="2" customFormat="1" x14ac:dyDescent="0.2">
      <c r="A149" s="90"/>
      <c r="B149" s="19"/>
      <c r="C149" s="119"/>
      <c r="I149" s="91"/>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row>
    <row r="150" spans="1:52" s="2" customFormat="1" x14ac:dyDescent="0.2">
      <c r="A150" s="90" t="s">
        <v>108</v>
      </c>
      <c r="B150" s="19"/>
      <c r="C150" s="113">
        <f>SUM(C145+C147)</f>
        <v>0</v>
      </c>
      <c r="I150" s="91"/>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row>
    <row r="151" spans="1:52" s="2" customFormat="1" ht="12" thickBot="1" x14ac:dyDescent="0.25">
      <c r="A151" s="92"/>
      <c r="B151" s="93"/>
      <c r="C151" s="94"/>
      <c r="D151" s="94"/>
      <c r="E151" s="94"/>
      <c r="F151" s="94"/>
      <c r="G151" s="94"/>
      <c r="H151" s="94"/>
      <c r="I151" s="95"/>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row>
  </sheetData>
  <mergeCells count="5">
    <mergeCell ref="A135:I136"/>
    <mergeCell ref="A138:I139"/>
    <mergeCell ref="A143:I143"/>
    <mergeCell ref="A147:B148"/>
    <mergeCell ref="E128:I132"/>
  </mergeCells>
  <phoneticPr fontId="19" type="noConversion"/>
  <printOptions gridLines="1"/>
  <pageMargins left="0.51181102362204722" right="0.27559055118110237" top="0.31496062992125984" bottom="0.55118110236220474" header="0.19685039370078741" footer="0.31496062992125984"/>
  <pageSetup paperSize="9" scale="85" fitToHeight="2" orientation="portrait" r:id="rId1"/>
  <headerFooter alignWithMargins="0">
    <oddFooter>&amp;C&amp;"Arial,Italic"
Provisional QAPE Spreadsheet (40%) - Version 1.3 - October 2014</oddFooter>
  </headerFooter>
  <rowBreaks count="1" manualBreakCount="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Provisional QAPE_40%</vt:lpstr>
      <vt:lpstr>'Provisional QAPE_40%'!Print_Area</vt:lpstr>
    </vt:vector>
  </TitlesOfParts>
  <Company>moneypenny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Goldfinger</dc:creator>
  <cp:lastModifiedBy>Virginia Kay</cp:lastModifiedBy>
  <cp:lastPrinted>2014-02-11T00:24:16Z</cp:lastPrinted>
  <dcterms:created xsi:type="dcterms:W3CDTF">2008-06-10T02:21:54Z</dcterms:created>
  <dcterms:modified xsi:type="dcterms:W3CDTF">2022-02-23T22:12:26Z</dcterms:modified>
</cp:coreProperties>
</file>