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209"/>
  <workbookPr date1904="1" codeName="ThisWorkbook" autoCompressPictures="0"/>
  <mc:AlternateContent xmlns:mc="http://schemas.openxmlformats.org/markup-compatibility/2006">
    <mc:Choice Requires="x15">
      <x15ac:absPath xmlns:x15ac="http://schemas.microsoft.com/office/spreadsheetml/2010/11/ac" url="/Users/jheaton/Desktop/"/>
    </mc:Choice>
  </mc:AlternateContent>
  <bookViews>
    <workbookView xWindow="0" yWindow="460" windowWidth="41300" windowHeight="27880" tabRatio="462" activeTab="2"/>
  </bookViews>
  <sheets>
    <sheet name="INFO" sheetId="15" r:id="rId1"/>
    <sheet name="Cover" sheetId="7" r:id="rId2"/>
    <sheet name="Budget" sheetId="1" r:id="rId3"/>
    <sheet name="Summary" sheetId="2" r:id="rId4"/>
    <sheet name="1.Trav" sheetId="19" r:id="rId5"/>
    <sheet name="2.Del" sheetId="16" r:id="rId6"/>
    <sheet name="3c. Cast Calc FreeOnline" sheetId="20" r:id="rId7"/>
  </sheets>
  <externalReferences>
    <externalReference r:id="rId8"/>
  </externalReferences>
  <definedNames>
    <definedName name="Dramas">'[1]QAPE_20%'!$U$9:$U$10</definedName>
    <definedName name="DThresh">'[1]QAPE_20%'!$U$9:$W$10</definedName>
    <definedName name="_xlnm.Print_Area" localSheetId="4">'1.Trav'!$A$1:$Q$62</definedName>
    <definedName name="_xlnm.Print_Area" localSheetId="5">'2.Del'!$A$1:$I$71</definedName>
    <definedName name="_xlnm.Print_Area" localSheetId="6">'3c. Cast Calc FreeOnline'!$A$1:$N$36</definedName>
    <definedName name="_xlnm.Print_Area" localSheetId="2">Budget!$B$1:$M$722</definedName>
    <definedName name="_xlnm.Print_Area" localSheetId="1">Cover!$A$1:$M$70</definedName>
    <definedName name="_xlnm.Print_Area" localSheetId="0">INFO!$A$1:$B$72</definedName>
    <definedName name="_xlnm.Print_Area" localSheetId="3">Summary!$A$1:$E$101</definedName>
    <definedName name="_xlnm.Print_Titles" localSheetId="4">'1.Trav'!$2:$4</definedName>
    <definedName name="_xlnm.Print_Titles" localSheetId="5">'2.Del'!$2:$2</definedName>
    <definedName name="_xlnm.Print_Titles" localSheetId="2">Budget!$1:$2</definedName>
    <definedName name="_xlnm.Print_Titles" localSheetId="1">Cover!$1:$1</definedName>
    <definedName name="_xlnm.Print_Titles" localSheetId="3">Summary!$A:$C,Summary!$2:$3</definedName>
    <definedName name="Seas">'[1]QAPE_20%'!$M$13:$M$21</definedName>
    <definedName name="YesNo">'[1]QAPE_20%'!$O$21:$O$22</definedName>
  </definedNames>
  <calcPr calcId="150001" fullPrecision="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N10" i="20" l="1"/>
  <c r="N14" i="20"/>
  <c r="N18" i="20"/>
  <c r="N21" i="20"/>
  <c r="N23" i="20"/>
  <c r="N25" i="20"/>
  <c r="N27" i="20"/>
  <c r="N29" i="20"/>
  <c r="M10" i="20"/>
  <c r="M14" i="20"/>
  <c r="M18" i="20"/>
  <c r="M21" i="20"/>
  <c r="M23" i="20"/>
  <c r="M25" i="20"/>
  <c r="M27" i="20"/>
  <c r="M29" i="20"/>
  <c r="K10" i="20"/>
  <c r="K14" i="20"/>
  <c r="K18" i="20"/>
  <c r="K23" i="20"/>
  <c r="K25" i="20"/>
  <c r="K27" i="20"/>
  <c r="K29" i="20"/>
  <c r="I14" i="20"/>
  <c r="I18" i="20"/>
  <c r="I21" i="20"/>
  <c r="I23" i="20"/>
  <c r="I25" i="20"/>
  <c r="I27" i="20"/>
  <c r="I29" i="20"/>
  <c r="H14" i="20"/>
  <c r="H18" i="20"/>
  <c r="H21" i="20"/>
  <c r="H23" i="20"/>
  <c r="H25" i="20"/>
  <c r="H27" i="20"/>
  <c r="H29" i="20"/>
  <c r="G14" i="20"/>
  <c r="G18" i="20"/>
  <c r="G21" i="20"/>
  <c r="G23" i="20"/>
  <c r="G25" i="20"/>
  <c r="G27" i="20"/>
  <c r="G29" i="20"/>
  <c r="E14" i="20"/>
  <c r="E18" i="20"/>
  <c r="E21" i="20"/>
  <c r="E23" i="20"/>
  <c r="E25" i="20"/>
  <c r="E27" i="20"/>
  <c r="E29" i="20"/>
  <c r="D14" i="20"/>
  <c r="D18" i="20"/>
  <c r="D21" i="20"/>
  <c r="D23" i="20"/>
  <c r="D25" i="20"/>
  <c r="D27" i="20"/>
  <c r="D29" i="20"/>
  <c r="C14" i="20"/>
  <c r="C18" i="20"/>
  <c r="C21" i="20"/>
  <c r="C23" i="20"/>
  <c r="C25" i="20"/>
  <c r="C27" i="20"/>
  <c r="C29" i="20"/>
  <c r="K621" i="1"/>
  <c r="L621" i="1"/>
  <c r="G622" i="1"/>
  <c r="I622" i="1"/>
  <c r="I623" i="1"/>
  <c r="I625" i="1"/>
  <c r="K622" i="1"/>
  <c r="G623" i="1"/>
  <c r="K623" i="1"/>
  <c r="L623" i="1"/>
  <c r="K615" i="1"/>
  <c r="L615" i="1"/>
  <c r="G616" i="1"/>
  <c r="I616" i="1"/>
  <c r="K616" i="1"/>
  <c r="L616" i="1"/>
  <c r="G617" i="1"/>
  <c r="I617" i="1"/>
  <c r="K617" i="1"/>
  <c r="L617" i="1"/>
  <c r="G619" i="1"/>
  <c r="I619" i="1"/>
  <c r="M3" i="1"/>
  <c r="G16" i="1"/>
  <c r="L16" i="1"/>
  <c r="G17" i="1"/>
  <c r="L17" i="1"/>
  <c r="G18" i="1"/>
  <c r="L18" i="1"/>
  <c r="G19" i="1"/>
  <c r="L19" i="1"/>
  <c r="G21" i="1"/>
  <c r="L21" i="1"/>
  <c r="G22" i="1"/>
  <c r="L22" i="1"/>
  <c r="G23" i="1"/>
  <c r="L23" i="1"/>
  <c r="G24" i="1"/>
  <c r="L24" i="1"/>
  <c r="G25" i="1"/>
  <c r="L25" i="1"/>
  <c r="G26" i="1"/>
  <c r="L26" i="1"/>
  <c r="G27" i="1"/>
  <c r="L27" i="1"/>
  <c r="G28" i="1"/>
  <c r="L28" i="1"/>
  <c r="G29" i="1"/>
  <c r="G30" i="1"/>
  <c r="G31" i="1"/>
  <c r="G33" i="1"/>
  <c r="L30" i="1"/>
  <c r="L31" i="1"/>
  <c r="G6" i="1"/>
  <c r="L6" i="1"/>
  <c r="G7" i="1"/>
  <c r="L7" i="1"/>
  <c r="G8" i="1"/>
  <c r="L8" i="1"/>
  <c r="G9" i="1"/>
  <c r="L9" i="1"/>
  <c r="G10" i="1"/>
  <c r="L10" i="1"/>
  <c r="G11" i="1"/>
  <c r="L11" i="1"/>
  <c r="M13" i="1"/>
  <c r="D5" i="2"/>
  <c r="I13" i="1"/>
  <c r="K13" i="1"/>
  <c r="F51" i="7"/>
  <c r="B1" i="1"/>
  <c r="E3" i="1"/>
  <c r="I33" i="1"/>
  <c r="K33" i="1"/>
  <c r="G36" i="1"/>
  <c r="I36" i="1"/>
  <c r="K36" i="1"/>
  <c r="G37" i="1"/>
  <c r="I37" i="1"/>
  <c r="K37" i="1"/>
  <c r="G38" i="1"/>
  <c r="I38" i="1"/>
  <c r="K38" i="1"/>
  <c r="L38" i="1"/>
  <c r="G39" i="1"/>
  <c r="I39" i="1"/>
  <c r="K39" i="1"/>
  <c r="L39" i="1"/>
  <c r="G40" i="1"/>
  <c r="I40" i="1"/>
  <c r="K40" i="1"/>
  <c r="G42" i="1"/>
  <c r="I42" i="1"/>
  <c r="G45" i="1"/>
  <c r="G47" i="1"/>
  <c r="I45" i="1"/>
  <c r="I47" i="1"/>
  <c r="K45" i="1"/>
  <c r="K47" i="1"/>
  <c r="L49" i="1"/>
  <c r="L50" i="1"/>
  <c r="L51" i="1"/>
  <c r="M53" i="1"/>
  <c r="E9" i="2"/>
  <c r="G9" i="2"/>
  <c r="G53" i="1"/>
  <c r="I53" i="1"/>
  <c r="K53" i="1"/>
  <c r="L53" i="1"/>
  <c r="G61" i="1"/>
  <c r="I61" i="1"/>
  <c r="G62" i="1"/>
  <c r="G63" i="1"/>
  <c r="I63" i="1"/>
  <c r="L63" i="1"/>
  <c r="G64" i="1"/>
  <c r="G65" i="1"/>
  <c r="G66" i="1"/>
  <c r="G68" i="1"/>
  <c r="G69" i="1"/>
  <c r="G70" i="1"/>
  <c r="I70" i="1"/>
  <c r="L70" i="1"/>
  <c r="G71" i="1"/>
  <c r="I62" i="1"/>
  <c r="I64" i="1"/>
  <c r="I65" i="1"/>
  <c r="L65" i="1"/>
  <c r="I66" i="1"/>
  <c r="L66" i="1"/>
  <c r="I68" i="1"/>
  <c r="I69" i="1"/>
  <c r="L69" i="1"/>
  <c r="I71" i="1"/>
  <c r="L71" i="1"/>
  <c r="K73" i="1"/>
  <c r="L68" i="1"/>
  <c r="G75" i="1"/>
  <c r="I75" i="1"/>
  <c r="L75" i="1"/>
  <c r="M77" i="1"/>
  <c r="D16" i="2"/>
  <c r="I77" i="1"/>
  <c r="K77" i="1"/>
  <c r="I79" i="1"/>
  <c r="L79" i="1"/>
  <c r="I80" i="1"/>
  <c r="L80" i="1"/>
  <c r="M82" i="1"/>
  <c r="D17" i="2"/>
  <c r="F17" i="2"/>
  <c r="G82" i="1"/>
  <c r="K82" i="1"/>
  <c r="G84" i="1"/>
  <c r="I84" i="1"/>
  <c r="L84" i="1"/>
  <c r="G85" i="1"/>
  <c r="I85" i="1"/>
  <c r="L85" i="1"/>
  <c r="G86" i="1"/>
  <c r="I86" i="1"/>
  <c r="L86" i="1"/>
  <c r="I88" i="1"/>
  <c r="K88" i="1"/>
  <c r="G90" i="1"/>
  <c r="I90" i="1"/>
  <c r="I91" i="1"/>
  <c r="I93" i="1"/>
  <c r="L90" i="1"/>
  <c r="L91" i="1"/>
  <c r="G93" i="1"/>
  <c r="K93" i="1"/>
  <c r="L93" i="1"/>
  <c r="G95" i="1"/>
  <c r="I95" i="1"/>
  <c r="L95" i="1"/>
  <c r="I96" i="1"/>
  <c r="I98" i="1"/>
  <c r="K98" i="1"/>
  <c r="G100" i="1"/>
  <c r="I100" i="1"/>
  <c r="L100" i="1"/>
  <c r="I101" i="1"/>
  <c r="L101" i="1"/>
  <c r="M103" i="1"/>
  <c r="D21" i="2"/>
  <c r="F21" i="2"/>
  <c r="I103" i="1"/>
  <c r="K103" i="1"/>
  <c r="G105" i="1"/>
  <c r="I105" i="1"/>
  <c r="L105" i="1"/>
  <c r="I106" i="1"/>
  <c r="L106" i="1"/>
  <c r="M108" i="1"/>
  <c r="D22" i="2"/>
  <c r="F22" i="2"/>
  <c r="G108" i="1"/>
  <c r="K108" i="1"/>
  <c r="G110" i="1"/>
  <c r="I110" i="1"/>
  <c r="L110" i="1"/>
  <c r="M112" i="1"/>
  <c r="D23" i="2"/>
  <c r="F23" i="2"/>
  <c r="I112" i="1"/>
  <c r="K112" i="1"/>
  <c r="G114" i="1"/>
  <c r="I114" i="1"/>
  <c r="L114" i="1"/>
  <c r="M116" i="1"/>
  <c r="D24" i="2"/>
  <c r="F24" i="2"/>
  <c r="I116" i="1"/>
  <c r="K116" i="1"/>
  <c r="G119" i="1"/>
  <c r="I119" i="1"/>
  <c r="L119" i="1"/>
  <c r="I120" i="1"/>
  <c r="I121" i="1"/>
  <c r="I122" i="1"/>
  <c r="I124" i="1"/>
  <c r="L121" i="1"/>
  <c r="L122" i="1"/>
  <c r="L123" i="1"/>
  <c r="K124" i="1"/>
  <c r="L125" i="1"/>
  <c r="M127" i="1"/>
  <c r="D26" i="2"/>
  <c r="F26" i="2"/>
  <c r="G127" i="1"/>
  <c r="I127" i="1"/>
  <c r="K127" i="1"/>
  <c r="L127" i="1"/>
  <c r="L128" i="1"/>
  <c r="M130" i="1"/>
  <c r="D27" i="2"/>
  <c r="F27" i="2"/>
  <c r="G130" i="1"/>
  <c r="I130" i="1"/>
  <c r="K130" i="1"/>
  <c r="L130" i="1"/>
  <c r="L131" i="1"/>
  <c r="M133" i="1"/>
  <c r="D28" i="2"/>
  <c r="F28" i="2"/>
  <c r="G133" i="1"/>
  <c r="I133" i="1"/>
  <c r="K133" i="1"/>
  <c r="L134" i="1"/>
  <c r="M136" i="1"/>
  <c r="D29" i="2"/>
  <c r="F29" i="2"/>
  <c r="G136" i="1"/>
  <c r="I136" i="1"/>
  <c r="K136" i="1"/>
  <c r="L136" i="1"/>
  <c r="L138" i="1"/>
  <c r="G140" i="1"/>
  <c r="I140" i="1"/>
  <c r="K140" i="1"/>
  <c r="L140" i="1"/>
  <c r="M140" i="1"/>
  <c r="G142" i="1"/>
  <c r="L142" i="1"/>
  <c r="I143" i="1"/>
  <c r="L143" i="1"/>
  <c r="I144" i="1"/>
  <c r="L144" i="1"/>
  <c r="K146" i="1"/>
  <c r="G148" i="1"/>
  <c r="I148" i="1"/>
  <c r="I149" i="1"/>
  <c r="I150" i="1"/>
  <c r="I151" i="1"/>
  <c r="L151" i="1"/>
  <c r="G149" i="1"/>
  <c r="L149" i="1"/>
  <c r="G150" i="1"/>
  <c r="K153" i="1"/>
  <c r="L155" i="1"/>
  <c r="M157" i="1"/>
  <c r="D33" i="2"/>
  <c r="F33" i="2"/>
  <c r="G157" i="1"/>
  <c r="I157" i="1"/>
  <c r="K157" i="1"/>
  <c r="L157" i="1"/>
  <c r="I159" i="1"/>
  <c r="I160" i="1"/>
  <c r="I161" i="1"/>
  <c r="I162" i="1"/>
  <c r="I163" i="1"/>
  <c r="I165" i="1"/>
  <c r="G165" i="1"/>
  <c r="K165" i="1"/>
  <c r="L165" i="1"/>
  <c r="L160" i="1"/>
  <c r="L161" i="1"/>
  <c r="L162" i="1"/>
  <c r="L163" i="1"/>
  <c r="G167" i="1"/>
  <c r="I167" i="1"/>
  <c r="K167" i="1"/>
  <c r="L167" i="1"/>
  <c r="G168" i="1"/>
  <c r="I168" i="1"/>
  <c r="I169" i="1"/>
  <c r="I170" i="1"/>
  <c r="I171" i="1"/>
  <c r="I172" i="1"/>
  <c r="I174" i="1"/>
  <c r="K168" i="1"/>
  <c r="G169" i="1"/>
  <c r="K169" i="1"/>
  <c r="L169" i="1"/>
  <c r="G170" i="1"/>
  <c r="K170" i="1"/>
  <c r="L170" i="1"/>
  <c r="G171" i="1"/>
  <c r="K171" i="1"/>
  <c r="L171" i="1"/>
  <c r="G172" i="1"/>
  <c r="K172" i="1"/>
  <c r="K174" i="1"/>
  <c r="G176" i="1"/>
  <c r="I176" i="1"/>
  <c r="K176" i="1"/>
  <c r="K177" i="1"/>
  <c r="K178" i="1"/>
  <c r="K180" i="1"/>
  <c r="L176" i="1"/>
  <c r="G177" i="1"/>
  <c r="I177" i="1"/>
  <c r="L177" i="1"/>
  <c r="G178" i="1"/>
  <c r="I178" i="1"/>
  <c r="L178" i="1"/>
  <c r="M180" i="1"/>
  <c r="D36" i="2"/>
  <c r="F36" i="2"/>
  <c r="G180" i="1"/>
  <c r="I180" i="1"/>
  <c r="G182" i="1"/>
  <c r="I182" i="1"/>
  <c r="K182" i="1"/>
  <c r="G183" i="1"/>
  <c r="I183" i="1"/>
  <c r="K183" i="1"/>
  <c r="G184" i="1"/>
  <c r="I184" i="1"/>
  <c r="K184" i="1"/>
  <c r="G185" i="1"/>
  <c r="I185" i="1"/>
  <c r="K185" i="1"/>
  <c r="L185" i="1"/>
  <c r="I187" i="1"/>
  <c r="G189" i="1"/>
  <c r="I189" i="1"/>
  <c r="K189" i="1"/>
  <c r="L189" i="1"/>
  <c r="G190" i="1"/>
  <c r="I190" i="1"/>
  <c r="K190" i="1"/>
  <c r="L190" i="1"/>
  <c r="K192" i="1"/>
  <c r="I194" i="1"/>
  <c r="K194" i="1"/>
  <c r="L194" i="1"/>
  <c r="I195" i="1"/>
  <c r="K195" i="1"/>
  <c r="L195" i="1"/>
  <c r="I196" i="1"/>
  <c r="K196" i="1"/>
  <c r="K198" i="1"/>
  <c r="G198" i="1"/>
  <c r="L211" i="1"/>
  <c r="L213" i="1"/>
  <c r="L214" i="1"/>
  <c r="L216" i="1"/>
  <c r="I219" i="1"/>
  <c r="L219" i="1"/>
  <c r="L220" i="1"/>
  <c r="L221" i="1"/>
  <c r="L223" i="1"/>
  <c r="L226" i="1"/>
  <c r="L227" i="1"/>
  <c r="L229" i="1"/>
  <c r="L231" i="1"/>
  <c r="L232" i="1"/>
  <c r="L236" i="1"/>
  <c r="G238" i="1"/>
  <c r="K238" i="1"/>
  <c r="G241" i="1"/>
  <c r="L241" i="1"/>
  <c r="I242" i="1"/>
  <c r="L242" i="1"/>
  <c r="I243" i="1"/>
  <c r="L243" i="1"/>
  <c r="I244" i="1"/>
  <c r="I245" i="1"/>
  <c r="I246" i="1"/>
  <c r="I250" i="1"/>
  <c r="G250" i="1"/>
  <c r="K246" i="1"/>
  <c r="K247" i="1"/>
  <c r="K248" i="1"/>
  <c r="K250" i="1"/>
  <c r="L250" i="1"/>
  <c r="I234" i="1"/>
  <c r="L234" i="1"/>
  <c r="L245" i="1"/>
  <c r="L246" i="1"/>
  <c r="L247" i="1"/>
  <c r="L248" i="1"/>
  <c r="I255" i="1"/>
  <c r="I257" i="1"/>
  <c r="G257" i="1"/>
  <c r="K257" i="1"/>
  <c r="L257" i="1"/>
  <c r="I259" i="1"/>
  <c r="L259" i="1"/>
  <c r="M261" i="1"/>
  <c r="D44" i="2"/>
  <c r="F44" i="2"/>
  <c r="G261" i="1"/>
  <c r="K261" i="1"/>
  <c r="I263" i="1"/>
  <c r="L263" i="1"/>
  <c r="I264" i="1"/>
  <c r="L264" i="1"/>
  <c r="I265" i="1"/>
  <c r="L265" i="1"/>
  <c r="I266" i="1"/>
  <c r="L266" i="1"/>
  <c r="I267" i="1"/>
  <c r="L267" i="1"/>
  <c r="I268" i="1"/>
  <c r="L268" i="1"/>
  <c r="M270" i="1"/>
  <c r="D45" i="2"/>
  <c r="G270" i="1"/>
  <c r="K270" i="1"/>
  <c r="I272" i="1"/>
  <c r="L272" i="1"/>
  <c r="I273" i="1"/>
  <c r="L273" i="1"/>
  <c r="L274" i="1"/>
  <c r="M276" i="1"/>
  <c r="D46" i="2"/>
  <c r="G276" i="1"/>
  <c r="K276" i="1"/>
  <c r="I279" i="1"/>
  <c r="L279" i="1"/>
  <c r="I280" i="1"/>
  <c r="L280" i="1"/>
  <c r="M282" i="1"/>
  <c r="G282" i="1"/>
  <c r="K282" i="1"/>
  <c r="I284" i="1"/>
  <c r="G286" i="1"/>
  <c r="K286" i="1"/>
  <c r="L287" i="1"/>
  <c r="G289" i="1"/>
  <c r="I289" i="1"/>
  <c r="K289" i="1"/>
  <c r="M289" i="1"/>
  <c r="L290" i="1"/>
  <c r="M292" i="1"/>
  <c r="G292" i="1"/>
  <c r="I292" i="1"/>
  <c r="K292" i="1"/>
  <c r="L292" i="1"/>
  <c r="L293" i="1"/>
  <c r="G295" i="1"/>
  <c r="I295" i="1"/>
  <c r="K295" i="1"/>
  <c r="M295" i="1"/>
  <c r="L296" i="1"/>
  <c r="M298" i="1"/>
  <c r="G298" i="1"/>
  <c r="I298" i="1"/>
  <c r="K298" i="1"/>
  <c r="L298" i="1"/>
  <c r="L299" i="1"/>
  <c r="G301" i="1"/>
  <c r="I301" i="1"/>
  <c r="K301" i="1"/>
  <c r="L301" i="1"/>
  <c r="M301" i="1"/>
  <c r="I309" i="1"/>
  <c r="I310" i="1"/>
  <c r="L310" i="1"/>
  <c r="I311" i="1"/>
  <c r="L311" i="1"/>
  <c r="L312" i="1"/>
  <c r="I313" i="1"/>
  <c r="L313" i="1"/>
  <c r="I314" i="1"/>
  <c r="L314" i="1"/>
  <c r="L315" i="1"/>
  <c r="I316" i="1"/>
  <c r="L316" i="1"/>
  <c r="I317" i="1"/>
  <c r="L317" i="1"/>
  <c r="L318" i="1"/>
  <c r="I319" i="1"/>
  <c r="L319" i="1"/>
  <c r="I320" i="1"/>
  <c r="L320" i="1"/>
  <c r="G322" i="1"/>
  <c r="K322" i="1"/>
  <c r="I325" i="1"/>
  <c r="I326" i="1"/>
  <c r="L326" i="1"/>
  <c r="I327" i="1"/>
  <c r="I328" i="1"/>
  <c r="I329" i="1"/>
  <c r="I330" i="1"/>
  <c r="I331" i="1"/>
  <c r="I333" i="1"/>
  <c r="K333" i="1"/>
  <c r="G333" i="1"/>
  <c r="L333" i="1"/>
  <c r="L329" i="1"/>
  <c r="L330" i="1"/>
  <c r="L331" i="1"/>
  <c r="L327" i="1"/>
  <c r="L328" i="1"/>
  <c r="I335" i="1"/>
  <c r="I336" i="1"/>
  <c r="L336" i="1"/>
  <c r="I337" i="1"/>
  <c r="L337" i="1"/>
  <c r="K339" i="1"/>
  <c r="G339" i="1"/>
  <c r="L335" i="1"/>
  <c r="I341" i="1"/>
  <c r="L341" i="1"/>
  <c r="I342" i="1"/>
  <c r="L342" i="1"/>
  <c r="I343" i="1"/>
  <c r="L343" i="1"/>
  <c r="M345" i="1"/>
  <c r="D51" i="2"/>
  <c r="F51" i="2"/>
  <c r="G345" i="1"/>
  <c r="K345" i="1"/>
  <c r="I347" i="1"/>
  <c r="I348" i="1"/>
  <c r="I350" i="1"/>
  <c r="L348" i="1"/>
  <c r="G350" i="1"/>
  <c r="K350" i="1"/>
  <c r="L350" i="1"/>
  <c r="I352" i="1"/>
  <c r="L352" i="1"/>
  <c r="I353" i="1"/>
  <c r="L353" i="1"/>
  <c r="I354" i="1"/>
  <c r="L354" i="1"/>
  <c r="G355" i="1"/>
  <c r="I355" i="1"/>
  <c r="L355" i="1"/>
  <c r="G356" i="1"/>
  <c r="I356" i="1"/>
  <c r="G357" i="1"/>
  <c r="G359" i="1"/>
  <c r="K359" i="1"/>
  <c r="I361" i="1"/>
  <c r="L361" i="1"/>
  <c r="I362" i="1"/>
  <c r="G362" i="1"/>
  <c r="L362" i="1"/>
  <c r="I363" i="1"/>
  <c r="L363" i="1"/>
  <c r="I364" i="1"/>
  <c r="L364" i="1"/>
  <c r="G366" i="1"/>
  <c r="K366" i="1"/>
  <c r="G368" i="1"/>
  <c r="I368" i="1"/>
  <c r="L368" i="1"/>
  <c r="G369" i="1"/>
  <c r="G370" i="1"/>
  <c r="G371" i="1"/>
  <c r="G373" i="1"/>
  <c r="I369" i="1"/>
  <c r="L369" i="1"/>
  <c r="I370" i="1"/>
  <c r="I371" i="1"/>
  <c r="L371" i="1"/>
  <c r="K373" i="1"/>
  <c r="G375" i="1"/>
  <c r="I375" i="1"/>
  <c r="L375" i="1"/>
  <c r="I376" i="1"/>
  <c r="G376" i="1"/>
  <c r="L376" i="1"/>
  <c r="I377" i="1"/>
  <c r="G377" i="1"/>
  <c r="L377" i="1"/>
  <c r="G379" i="1"/>
  <c r="K379" i="1"/>
  <c r="G381" i="1"/>
  <c r="I381" i="1"/>
  <c r="L381" i="1"/>
  <c r="G382" i="1"/>
  <c r="G383" i="1"/>
  <c r="G384" i="1"/>
  <c r="I382" i="1"/>
  <c r="I383" i="1"/>
  <c r="L383" i="1"/>
  <c r="I384" i="1"/>
  <c r="L384" i="1"/>
  <c r="L382" i="1"/>
  <c r="M386" i="1"/>
  <c r="D57" i="2"/>
  <c r="F57" i="2"/>
  <c r="K386" i="1"/>
  <c r="G392" i="1"/>
  <c r="G396" i="1"/>
  <c r="I392" i="1"/>
  <c r="L392" i="1"/>
  <c r="I393" i="1"/>
  <c r="L393" i="1"/>
  <c r="I394" i="1"/>
  <c r="L394" i="1"/>
  <c r="M396" i="1"/>
  <c r="E58" i="2"/>
  <c r="G58" i="2"/>
  <c r="K396" i="1"/>
  <c r="G399" i="1"/>
  <c r="G400" i="1"/>
  <c r="G401" i="1"/>
  <c r="G417" i="1"/>
  <c r="G418" i="1"/>
  <c r="G419" i="1"/>
  <c r="G420" i="1"/>
  <c r="G421" i="1"/>
  <c r="G422" i="1"/>
  <c r="G423" i="1"/>
  <c r="G424" i="1"/>
  <c r="G425" i="1"/>
  <c r="G426" i="1"/>
  <c r="G427" i="1"/>
  <c r="G428" i="1"/>
  <c r="G430" i="1"/>
  <c r="L400" i="1"/>
  <c r="I418" i="1"/>
  <c r="L418" i="1"/>
  <c r="I421" i="1"/>
  <c r="L421" i="1"/>
  <c r="I426" i="1"/>
  <c r="L426" i="1"/>
  <c r="L401" i="1"/>
  <c r="I403" i="1"/>
  <c r="L403" i="1"/>
  <c r="I404" i="1"/>
  <c r="I405" i="1"/>
  <c r="I406" i="1"/>
  <c r="L406" i="1"/>
  <c r="I407" i="1"/>
  <c r="L407" i="1"/>
  <c r="I408" i="1"/>
  <c r="L408" i="1"/>
  <c r="I410" i="1"/>
  <c r="I411" i="1"/>
  <c r="L411" i="1"/>
  <c r="I412" i="1"/>
  <c r="L412" i="1"/>
  <c r="I413" i="1"/>
  <c r="L413" i="1"/>
  <c r="I414" i="1"/>
  <c r="I415" i="1"/>
  <c r="L415" i="1"/>
  <c r="I417" i="1"/>
  <c r="L417" i="1"/>
  <c r="I419" i="1"/>
  <c r="I420" i="1"/>
  <c r="I422" i="1"/>
  <c r="L422" i="1"/>
  <c r="I423" i="1"/>
  <c r="I424" i="1"/>
  <c r="I425" i="1"/>
  <c r="L425" i="1"/>
  <c r="I427" i="1"/>
  <c r="I428" i="1"/>
  <c r="L404" i="1"/>
  <c r="L405" i="1"/>
  <c r="L410" i="1"/>
  <c r="L414" i="1"/>
  <c r="L419" i="1"/>
  <c r="L420" i="1"/>
  <c r="L423" i="1"/>
  <c r="L427" i="1"/>
  <c r="L428" i="1"/>
  <c r="K430" i="1"/>
  <c r="G433" i="1"/>
  <c r="L433" i="1"/>
  <c r="G434" i="1"/>
  <c r="G435" i="1"/>
  <c r="G436" i="1"/>
  <c r="G447" i="1"/>
  <c r="G448" i="1"/>
  <c r="G449" i="1"/>
  <c r="G450" i="1"/>
  <c r="G452" i="1"/>
  <c r="L435" i="1"/>
  <c r="L436" i="1"/>
  <c r="I438" i="1"/>
  <c r="I439" i="1"/>
  <c r="I440" i="1"/>
  <c r="L440" i="1"/>
  <c r="I441" i="1"/>
  <c r="L441" i="1"/>
  <c r="I443" i="1"/>
  <c r="L443" i="1"/>
  <c r="I444" i="1"/>
  <c r="L444" i="1"/>
  <c r="I445" i="1"/>
  <c r="L445" i="1"/>
  <c r="I446" i="1"/>
  <c r="L446" i="1"/>
  <c r="I447" i="1"/>
  <c r="L447" i="1"/>
  <c r="I448" i="1"/>
  <c r="L448" i="1"/>
  <c r="I449" i="1"/>
  <c r="L449" i="1"/>
  <c r="I450" i="1"/>
  <c r="L450" i="1"/>
  <c r="K452" i="1"/>
  <c r="G455" i="1"/>
  <c r="G456" i="1"/>
  <c r="G457" i="1"/>
  <c r="L457" i="1"/>
  <c r="G458" i="1"/>
  <c r="G459" i="1"/>
  <c r="L459" i="1"/>
  <c r="G460" i="1"/>
  <c r="L460" i="1"/>
  <c r="G461" i="1"/>
  <c r="L461" i="1"/>
  <c r="G462" i="1"/>
  <c r="G463" i="1"/>
  <c r="G464" i="1"/>
  <c r="L464" i="1"/>
  <c r="G465" i="1"/>
  <c r="L465" i="1"/>
  <c r="G466" i="1"/>
  <c r="G467" i="1"/>
  <c r="L467" i="1"/>
  <c r="G468" i="1"/>
  <c r="L468" i="1"/>
  <c r="G469" i="1"/>
  <c r="L469" i="1"/>
  <c r="G471" i="1"/>
  <c r="I473" i="1"/>
  <c r="K470" i="1"/>
  <c r="L470" i="1"/>
  <c r="L455" i="1"/>
  <c r="L458" i="1"/>
  <c r="L462" i="1"/>
  <c r="L463" i="1"/>
  <c r="L466" i="1"/>
  <c r="L471" i="1"/>
  <c r="G476" i="1"/>
  <c r="G477" i="1"/>
  <c r="G478" i="1"/>
  <c r="G479" i="1"/>
  <c r="G480" i="1"/>
  <c r="G481" i="1"/>
  <c r="G482" i="1"/>
  <c r="G483" i="1"/>
  <c r="G484" i="1"/>
  <c r="G485" i="1"/>
  <c r="G486" i="1"/>
  <c r="G487" i="1"/>
  <c r="G488" i="1"/>
  <c r="G489" i="1"/>
  <c r="G491" i="1"/>
  <c r="I476" i="1"/>
  <c r="I477" i="1"/>
  <c r="I478" i="1"/>
  <c r="I479" i="1"/>
  <c r="I480" i="1"/>
  <c r="I481" i="1"/>
  <c r="I482" i="1"/>
  <c r="I483" i="1"/>
  <c r="I484" i="1"/>
  <c r="I485" i="1"/>
  <c r="I486" i="1"/>
  <c r="I487" i="1"/>
  <c r="I488" i="1"/>
  <c r="I489" i="1"/>
  <c r="I491" i="1"/>
  <c r="L477" i="1"/>
  <c r="L478" i="1"/>
  <c r="L479" i="1"/>
  <c r="L480" i="1"/>
  <c r="L481" i="1"/>
  <c r="L482" i="1"/>
  <c r="L483" i="1"/>
  <c r="L484" i="1"/>
  <c r="L485" i="1"/>
  <c r="L486" i="1"/>
  <c r="L487" i="1"/>
  <c r="L488" i="1"/>
  <c r="L489" i="1"/>
  <c r="K491" i="1"/>
  <c r="L492" i="1"/>
  <c r="M494" i="1"/>
  <c r="E63" i="2"/>
  <c r="G63" i="2"/>
  <c r="G494" i="1"/>
  <c r="I494" i="1"/>
  <c r="K494" i="1"/>
  <c r="L494" i="1"/>
  <c r="K500" i="1"/>
  <c r="L500" i="1"/>
  <c r="K501" i="1"/>
  <c r="L501" i="1"/>
  <c r="K502" i="1"/>
  <c r="L502" i="1"/>
  <c r="K503" i="1"/>
  <c r="L503" i="1"/>
  <c r="L504" i="1"/>
  <c r="K505" i="1"/>
  <c r="L505" i="1"/>
  <c r="K506" i="1"/>
  <c r="L506" i="1"/>
  <c r="K507" i="1"/>
  <c r="L507" i="1"/>
  <c r="K508" i="1"/>
  <c r="L508" i="1"/>
  <c r="K509" i="1"/>
  <c r="L509" i="1"/>
  <c r="K510" i="1"/>
  <c r="L510" i="1"/>
  <c r="K511" i="1"/>
  <c r="L511" i="1"/>
  <c r="K512" i="1"/>
  <c r="L512" i="1"/>
  <c r="K513" i="1"/>
  <c r="L513" i="1"/>
  <c r="K514" i="1"/>
  <c r="L514" i="1"/>
  <c r="K515" i="1"/>
  <c r="L515" i="1"/>
  <c r="L516" i="1"/>
  <c r="K517" i="1"/>
  <c r="L517" i="1"/>
  <c r="L518" i="1"/>
  <c r="E519" i="1"/>
  <c r="F520" i="1"/>
  <c r="F522" i="1"/>
  <c r="I524" i="1"/>
  <c r="K527" i="1"/>
  <c r="L527" i="1"/>
  <c r="K528" i="1"/>
  <c r="L528" i="1"/>
  <c r="K529" i="1"/>
  <c r="L529" i="1"/>
  <c r="K530" i="1"/>
  <c r="L530" i="1"/>
  <c r="K531" i="1"/>
  <c r="L531" i="1"/>
  <c r="L532" i="1"/>
  <c r="K533" i="1"/>
  <c r="L533" i="1"/>
  <c r="K534" i="1"/>
  <c r="K535" i="1"/>
  <c r="K536" i="1"/>
  <c r="K537" i="1"/>
  <c r="K538" i="1"/>
  <c r="K539" i="1"/>
  <c r="K541" i="1"/>
  <c r="K543" i="1"/>
  <c r="L535" i="1"/>
  <c r="L536" i="1"/>
  <c r="L537" i="1"/>
  <c r="L538" i="1"/>
  <c r="L539" i="1"/>
  <c r="L540" i="1"/>
  <c r="L541" i="1"/>
  <c r="I543" i="1"/>
  <c r="L543" i="1"/>
  <c r="K545" i="1"/>
  <c r="L545" i="1"/>
  <c r="K546" i="1"/>
  <c r="L546" i="1"/>
  <c r="K547" i="1"/>
  <c r="L547" i="1"/>
  <c r="K548" i="1"/>
  <c r="L548" i="1"/>
  <c r="K549" i="1"/>
  <c r="L549" i="1"/>
  <c r="K550" i="1"/>
  <c r="L550" i="1"/>
  <c r="K551" i="1"/>
  <c r="L551" i="1"/>
  <c r="K552" i="1"/>
  <c r="L552" i="1"/>
  <c r="K553" i="1"/>
  <c r="L553" i="1"/>
  <c r="K554" i="1"/>
  <c r="L554" i="1"/>
  <c r="K555" i="1"/>
  <c r="L555" i="1"/>
  <c r="K556" i="1"/>
  <c r="L556" i="1"/>
  <c r="K557" i="1"/>
  <c r="L557" i="1"/>
  <c r="M559" i="1"/>
  <c r="E69" i="2"/>
  <c r="G69" i="2"/>
  <c r="I559" i="1"/>
  <c r="L559" i="1"/>
  <c r="K563" i="1"/>
  <c r="L563" i="1"/>
  <c r="K564" i="1"/>
  <c r="L564" i="1"/>
  <c r="K566" i="1"/>
  <c r="L566" i="1"/>
  <c r="K567" i="1"/>
  <c r="L567" i="1"/>
  <c r="K568" i="1"/>
  <c r="L568" i="1"/>
  <c r="K569" i="1"/>
  <c r="L569" i="1"/>
  <c r="K570" i="1"/>
  <c r="L570" i="1"/>
  <c r="K571" i="1"/>
  <c r="L571" i="1"/>
  <c r="K573" i="1"/>
  <c r="L573" i="1"/>
  <c r="K574" i="1"/>
  <c r="L574" i="1"/>
  <c r="K575" i="1"/>
  <c r="L575" i="1"/>
  <c r="K576" i="1"/>
  <c r="L576" i="1"/>
  <c r="K578" i="1"/>
  <c r="L578" i="1"/>
  <c r="K579" i="1"/>
  <c r="L579" i="1"/>
  <c r="K580" i="1"/>
  <c r="L580" i="1"/>
  <c r="K581" i="1"/>
  <c r="L581" i="1"/>
  <c r="K582" i="1"/>
  <c r="L582" i="1"/>
  <c r="M584" i="1"/>
  <c r="D71" i="2"/>
  <c r="I584" i="1"/>
  <c r="K586" i="1"/>
  <c r="L586" i="1"/>
  <c r="K587" i="1"/>
  <c r="L587" i="1"/>
  <c r="K588" i="1"/>
  <c r="L588" i="1"/>
  <c r="K589" i="1"/>
  <c r="L589" i="1"/>
  <c r="I591" i="1"/>
  <c r="K593" i="1"/>
  <c r="L593" i="1"/>
  <c r="K594" i="1"/>
  <c r="L594" i="1"/>
  <c r="I596" i="1"/>
  <c r="G598" i="1"/>
  <c r="I598" i="1"/>
  <c r="K598" i="1"/>
  <c r="K599" i="1"/>
  <c r="K600" i="1"/>
  <c r="K602" i="1"/>
  <c r="L598" i="1"/>
  <c r="G599" i="1"/>
  <c r="I599" i="1"/>
  <c r="L599" i="1"/>
  <c r="G600" i="1"/>
  <c r="I600" i="1"/>
  <c r="L600" i="1"/>
  <c r="M602" i="1"/>
  <c r="D74" i="2"/>
  <c r="F74" i="2"/>
  <c r="G602" i="1"/>
  <c r="I602" i="1"/>
  <c r="K604" i="1"/>
  <c r="L604" i="1"/>
  <c r="G605" i="1"/>
  <c r="G606" i="1"/>
  <c r="G608" i="1"/>
  <c r="I605" i="1"/>
  <c r="I606" i="1"/>
  <c r="I608" i="1"/>
  <c r="K605" i="1"/>
  <c r="K606" i="1"/>
  <c r="K608" i="1"/>
  <c r="L608" i="1"/>
  <c r="L606" i="1"/>
  <c r="K610" i="1"/>
  <c r="L610" i="1"/>
  <c r="K611" i="1"/>
  <c r="L611" i="1"/>
  <c r="I613" i="1"/>
  <c r="K627" i="1"/>
  <c r="K628" i="1"/>
  <c r="L628" i="1"/>
  <c r="K629" i="1"/>
  <c r="L629" i="1"/>
  <c r="K630" i="1"/>
  <c r="L630" i="1"/>
  <c r="K634" i="1"/>
  <c r="L634" i="1"/>
  <c r="K635" i="1"/>
  <c r="L635" i="1"/>
  <c r="K636" i="1"/>
  <c r="L636" i="1"/>
  <c r="I638" i="1"/>
  <c r="K643" i="1"/>
  <c r="L643" i="1"/>
  <c r="K644" i="1"/>
  <c r="L644" i="1"/>
  <c r="K645" i="1"/>
  <c r="L645" i="1"/>
  <c r="K646" i="1"/>
  <c r="L646" i="1"/>
  <c r="K647" i="1"/>
  <c r="L647" i="1"/>
  <c r="K648" i="1"/>
  <c r="L648" i="1"/>
  <c r="K649" i="1"/>
  <c r="L649" i="1"/>
  <c r="M651" i="1"/>
  <c r="E81" i="2"/>
  <c r="G81" i="2"/>
  <c r="I651" i="1"/>
  <c r="K653" i="1"/>
  <c r="K654" i="1"/>
  <c r="K655" i="1"/>
  <c r="K657" i="1"/>
  <c r="I657" i="1"/>
  <c r="L657" i="1"/>
  <c r="L654" i="1"/>
  <c r="L655" i="1"/>
  <c r="I659" i="1"/>
  <c r="K659" i="1"/>
  <c r="L659" i="1"/>
  <c r="I660" i="1"/>
  <c r="K660" i="1"/>
  <c r="L660" i="1"/>
  <c r="I661" i="1"/>
  <c r="K661" i="1"/>
  <c r="L661" i="1"/>
  <c r="I662" i="1"/>
  <c r="K662" i="1"/>
  <c r="L662" i="1"/>
  <c r="I663" i="1"/>
  <c r="K663" i="1"/>
  <c r="L663" i="1"/>
  <c r="M665" i="1"/>
  <c r="D83" i="2"/>
  <c r="K665" i="1"/>
  <c r="K667" i="1"/>
  <c r="L667" i="1"/>
  <c r="K668" i="1"/>
  <c r="L668" i="1"/>
  <c r="K669" i="1"/>
  <c r="L669" i="1"/>
  <c r="K670" i="1"/>
  <c r="L670" i="1"/>
  <c r="K671" i="1"/>
  <c r="L671" i="1"/>
  <c r="K672" i="1"/>
  <c r="L672" i="1"/>
  <c r="K673" i="1"/>
  <c r="L673" i="1"/>
  <c r="K674" i="1"/>
  <c r="L674" i="1"/>
  <c r="K675" i="1"/>
  <c r="L675" i="1"/>
  <c r="K676" i="1"/>
  <c r="L676" i="1"/>
  <c r="K677" i="1"/>
  <c r="L677" i="1"/>
  <c r="K678" i="1"/>
  <c r="L678" i="1"/>
  <c r="M680" i="1"/>
  <c r="D84" i="2"/>
  <c r="F84" i="2"/>
  <c r="I680" i="1"/>
  <c r="I687" i="1"/>
  <c r="I688" i="1"/>
  <c r="I689" i="1"/>
  <c r="I690" i="1"/>
  <c r="I691" i="1"/>
  <c r="I694" i="1"/>
  <c r="K687" i="1"/>
  <c r="K688" i="1"/>
  <c r="K689" i="1"/>
  <c r="K690" i="1"/>
  <c r="K691" i="1"/>
  <c r="K692" i="1"/>
  <c r="K694" i="1"/>
  <c r="L692" i="1"/>
  <c r="L690" i="1"/>
  <c r="L691" i="1"/>
  <c r="G696" i="1"/>
  <c r="I696" i="1"/>
  <c r="K696" i="1"/>
  <c r="L696" i="1"/>
  <c r="G697" i="1"/>
  <c r="I697" i="1"/>
  <c r="K697" i="1"/>
  <c r="L697" i="1"/>
  <c r="G698" i="1"/>
  <c r="I698" i="1"/>
  <c r="K698" i="1"/>
  <c r="L698" i="1"/>
  <c r="M700" i="1"/>
  <c r="E90" i="2"/>
  <c r="G90" i="2"/>
  <c r="I700" i="1"/>
  <c r="K700" i="1"/>
  <c r="G702" i="1"/>
  <c r="I702" i="1"/>
  <c r="K702" i="1"/>
  <c r="L702" i="1"/>
  <c r="G703" i="1"/>
  <c r="I703" i="1"/>
  <c r="K703" i="1"/>
  <c r="L703" i="1"/>
  <c r="M705" i="1"/>
  <c r="E91" i="2"/>
  <c r="G91" i="2"/>
  <c r="K705" i="1"/>
  <c r="I705" i="1"/>
  <c r="G705" i="1"/>
  <c r="L705" i="1"/>
  <c r="L716" i="1"/>
  <c r="M716" i="1"/>
  <c r="E97" i="2"/>
  <c r="G97" i="2"/>
  <c r="I717" i="1"/>
  <c r="L717" i="1"/>
  <c r="M717" i="1"/>
  <c r="E98" i="2"/>
  <c r="G98" i="2"/>
  <c r="C1" i="2"/>
  <c r="D30" i="2"/>
  <c r="F30" i="2"/>
  <c r="F47" i="2"/>
  <c r="S64" i="2"/>
  <c r="D7" i="19"/>
  <c r="G7" i="19"/>
  <c r="L7" i="19"/>
  <c r="Q7" i="19"/>
  <c r="D8" i="19"/>
  <c r="G8" i="19"/>
  <c r="L8" i="19"/>
  <c r="Q8" i="19"/>
  <c r="D9" i="19"/>
  <c r="G9" i="19"/>
  <c r="L9" i="19"/>
  <c r="Q9" i="19"/>
  <c r="D10" i="19"/>
  <c r="G10" i="19"/>
  <c r="L10" i="19"/>
  <c r="Q10" i="19"/>
  <c r="D11" i="19"/>
  <c r="G11" i="19"/>
  <c r="L11" i="19"/>
  <c r="Q11" i="19"/>
  <c r="D13" i="19"/>
  <c r="G13" i="19"/>
  <c r="L13" i="19"/>
  <c r="Q13" i="19"/>
  <c r="D16" i="19"/>
  <c r="G16" i="19"/>
  <c r="L16" i="19"/>
  <c r="Q16" i="19"/>
  <c r="D17" i="19"/>
  <c r="G17" i="19"/>
  <c r="L17" i="19"/>
  <c r="Q17" i="19"/>
  <c r="D18" i="19"/>
  <c r="G18" i="19"/>
  <c r="L18" i="19"/>
  <c r="Q18" i="19"/>
  <c r="D19" i="19"/>
  <c r="G19" i="19"/>
  <c r="L19" i="19"/>
  <c r="Q19" i="19"/>
  <c r="D20" i="19"/>
  <c r="G20" i="19"/>
  <c r="L20" i="19"/>
  <c r="Q20" i="19"/>
  <c r="D21" i="19"/>
  <c r="G21" i="19"/>
  <c r="L21" i="19"/>
  <c r="Q21" i="19"/>
  <c r="D22" i="19"/>
  <c r="G22" i="19"/>
  <c r="L22" i="19"/>
  <c r="Q22" i="19"/>
  <c r="D23" i="19"/>
  <c r="D25" i="19"/>
  <c r="G23" i="19"/>
  <c r="L23" i="19"/>
  <c r="Q23" i="19"/>
  <c r="G25" i="19"/>
  <c r="L25" i="19"/>
  <c r="Q25" i="19"/>
  <c r="D28" i="19"/>
  <c r="G28" i="19"/>
  <c r="L28" i="19"/>
  <c r="Q28" i="19"/>
  <c r="D29" i="19"/>
  <c r="G29" i="19"/>
  <c r="L29" i="19"/>
  <c r="Q29" i="19"/>
  <c r="D30" i="19"/>
  <c r="G30" i="19"/>
  <c r="L30" i="19"/>
  <c r="Q30" i="19"/>
  <c r="D31" i="19"/>
  <c r="G31" i="19"/>
  <c r="L31" i="19"/>
  <c r="Q31" i="19"/>
  <c r="D32" i="19"/>
  <c r="G32" i="19"/>
  <c r="L32" i="19"/>
  <c r="Q32" i="19"/>
  <c r="D33" i="19"/>
  <c r="G33" i="19"/>
  <c r="L33" i="19"/>
  <c r="Q33" i="19"/>
  <c r="D34" i="19"/>
  <c r="G34" i="19"/>
  <c r="L34" i="19"/>
  <c r="Q34" i="19"/>
  <c r="D35" i="19"/>
  <c r="D37" i="19"/>
  <c r="G35" i="19"/>
  <c r="L35" i="19"/>
  <c r="Q35" i="19"/>
  <c r="Q37" i="19"/>
  <c r="G37" i="19"/>
  <c r="L37" i="19"/>
  <c r="D40" i="19"/>
  <c r="G40" i="19"/>
  <c r="L40" i="19"/>
  <c r="Q40" i="19"/>
  <c r="D41" i="19"/>
  <c r="G41" i="19"/>
  <c r="L41" i="19"/>
  <c r="Q41" i="19"/>
  <c r="D42" i="19"/>
  <c r="G42" i="19"/>
  <c r="L42" i="19"/>
  <c r="Q42" i="19"/>
  <c r="D43" i="19"/>
  <c r="G43" i="19"/>
  <c r="L43" i="19"/>
  <c r="Q43" i="19"/>
  <c r="D44" i="19"/>
  <c r="G44" i="19"/>
  <c r="L44" i="19"/>
  <c r="Q44" i="19"/>
  <c r="D45" i="19"/>
  <c r="G45" i="19"/>
  <c r="L45" i="19"/>
  <c r="Q45" i="19"/>
  <c r="D46" i="19"/>
  <c r="G46" i="19"/>
  <c r="L46" i="19"/>
  <c r="Q46" i="19"/>
  <c r="D47" i="19"/>
  <c r="D49" i="19"/>
  <c r="G47" i="19"/>
  <c r="L47" i="19"/>
  <c r="Q47" i="19"/>
  <c r="Q49" i="19"/>
  <c r="G49" i="19"/>
  <c r="L49" i="19"/>
  <c r="D52" i="19"/>
  <c r="G52" i="19"/>
  <c r="L52" i="19"/>
  <c r="Q52" i="19"/>
  <c r="D53" i="19"/>
  <c r="G53" i="19"/>
  <c r="L53" i="19"/>
  <c r="Q53" i="19"/>
  <c r="D54" i="19"/>
  <c r="G54" i="19"/>
  <c r="L54" i="19"/>
  <c r="Q54" i="19"/>
  <c r="D55" i="19"/>
  <c r="G55" i="19"/>
  <c r="G56" i="19"/>
  <c r="G58" i="19"/>
  <c r="L55" i="19"/>
  <c r="Q55" i="19"/>
  <c r="D56" i="19"/>
  <c r="D58" i="19"/>
  <c r="D60" i="19"/>
  <c r="L56" i="19"/>
  <c r="Q56" i="19"/>
  <c r="Q58" i="19"/>
  <c r="L58" i="19"/>
  <c r="L60" i="19"/>
  <c r="H6" i="16"/>
  <c r="H7" i="16"/>
  <c r="H8" i="16"/>
  <c r="H9" i="16"/>
  <c r="H10" i="16"/>
  <c r="H11" i="16"/>
  <c r="H12" i="16"/>
  <c r="H13" i="16"/>
  <c r="H14" i="16"/>
  <c r="H19" i="16"/>
  <c r="H20" i="16"/>
  <c r="H21" i="16"/>
  <c r="H22" i="16"/>
  <c r="H23" i="16"/>
  <c r="H25" i="16"/>
  <c r="I25" i="16"/>
  <c r="H28" i="16"/>
  <c r="H29" i="16"/>
  <c r="H30" i="16"/>
  <c r="H31" i="16"/>
  <c r="H35" i="16"/>
  <c r="H36" i="16"/>
  <c r="H37" i="16"/>
  <c r="H38" i="16"/>
  <c r="H39" i="16"/>
  <c r="H40" i="16"/>
  <c r="I40" i="16"/>
  <c r="H42" i="16"/>
  <c r="H43" i="16"/>
  <c r="H44" i="16"/>
  <c r="H45" i="16"/>
  <c r="H46" i="16"/>
  <c r="I46" i="16"/>
  <c r="I82" i="1"/>
  <c r="L82" i="1"/>
  <c r="I665" i="1"/>
  <c r="L665" i="1"/>
  <c r="I366" i="1"/>
  <c r="I276" i="1"/>
  <c r="L276" i="1"/>
  <c r="I198" i="1"/>
  <c r="L198" i="1"/>
  <c r="G146" i="1"/>
  <c r="I146" i="1"/>
  <c r="L146" i="1"/>
  <c r="G116" i="1"/>
  <c r="L116" i="1"/>
  <c r="G112" i="1"/>
  <c r="L112" i="1"/>
  <c r="G88" i="1"/>
  <c r="L88" i="1"/>
  <c r="K680" i="1"/>
  <c r="L680" i="1"/>
  <c r="K638" i="1"/>
  <c r="L638" i="1"/>
  <c r="K559" i="1"/>
  <c r="I396" i="1"/>
  <c r="I373" i="1"/>
  <c r="L373" i="1"/>
  <c r="I282" i="1"/>
  <c r="L282" i="1"/>
  <c r="I261" i="1"/>
  <c r="L261" i="1"/>
  <c r="I108" i="1"/>
  <c r="L108" i="1"/>
  <c r="I233" i="1"/>
  <c r="L233" i="1"/>
  <c r="K596" i="1"/>
  <c r="L596" i="1"/>
  <c r="K591" i="1"/>
  <c r="L591" i="1"/>
  <c r="I379" i="1"/>
  <c r="L379" i="1"/>
  <c r="G124" i="1"/>
  <c r="L124" i="1"/>
  <c r="M613" i="1"/>
  <c r="D76" i="2"/>
  <c r="F76" i="2"/>
  <c r="L602" i="1"/>
  <c r="M93" i="1"/>
  <c r="D19" i="2"/>
  <c r="F19" i="2"/>
  <c r="M88" i="1"/>
  <c r="D18" i="2"/>
  <c r="F18" i="2"/>
  <c r="G518" i="1"/>
  <c r="K521" i="1"/>
  <c r="L521" i="1"/>
  <c r="M192" i="1"/>
  <c r="D38" i="2"/>
  <c r="F38" i="2"/>
  <c r="L180" i="1"/>
  <c r="M146" i="1"/>
  <c r="D31" i="2"/>
  <c r="F31" i="2"/>
  <c r="L47" i="1"/>
  <c r="L29" i="1"/>
  <c r="M33" i="1"/>
  <c r="D6" i="2"/>
  <c r="F6" i="2"/>
  <c r="K619" i="1"/>
  <c r="L619" i="1"/>
  <c r="K42" i="1"/>
  <c r="L42" i="1"/>
  <c r="I386" i="1"/>
  <c r="K613" i="1"/>
  <c r="L613" i="1"/>
  <c r="L689" i="1"/>
  <c r="K584" i="1"/>
  <c r="L584" i="1"/>
  <c r="L534" i="1"/>
  <c r="M543" i="1"/>
  <c r="E68" i="2"/>
  <c r="G68" i="2"/>
  <c r="L456" i="1"/>
  <c r="M473" i="1"/>
  <c r="E61" i="2"/>
  <c r="G61" i="2"/>
  <c r="L439" i="1"/>
  <c r="L434" i="1"/>
  <c r="I430" i="1"/>
  <c r="L430" i="1"/>
  <c r="L347" i="1"/>
  <c r="M350" i="1"/>
  <c r="D52" i="2"/>
  <c r="F52" i="2"/>
  <c r="I339" i="1"/>
  <c r="L339" i="1"/>
  <c r="L309" i="1"/>
  <c r="M322" i="1"/>
  <c r="E48" i="2"/>
  <c r="G48" i="2"/>
  <c r="L255" i="1"/>
  <c r="M257" i="1"/>
  <c r="D43" i="2"/>
  <c r="L159" i="1"/>
  <c r="M165" i="1"/>
  <c r="D34" i="2"/>
  <c r="F34" i="2"/>
  <c r="L150" i="1"/>
  <c r="I153" i="1"/>
  <c r="G103" i="1"/>
  <c r="L103" i="1"/>
  <c r="L96" i="1"/>
  <c r="M98" i="1"/>
  <c r="D20" i="2"/>
  <c r="F20" i="2"/>
  <c r="G77" i="1"/>
  <c r="L77" i="1"/>
  <c r="L64" i="1"/>
  <c r="I73" i="1"/>
  <c r="L45" i="1"/>
  <c r="M47" i="1"/>
  <c r="D8" i="2"/>
  <c r="F8" i="2"/>
  <c r="L687" i="1"/>
  <c r="L653" i="1"/>
  <c r="M657" i="1"/>
  <c r="E82" i="2"/>
  <c r="G82" i="2"/>
  <c r="K651" i="1"/>
  <c r="L651" i="1"/>
  <c r="K473" i="1"/>
  <c r="L357" i="1"/>
  <c r="L325" i="1"/>
  <c r="M333" i="1"/>
  <c r="D49" i="2"/>
  <c r="G98" i="1"/>
  <c r="L98" i="1"/>
  <c r="G192" i="1"/>
  <c r="G187" i="1"/>
  <c r="G700" i="1"/>
  <c r="L700" i="1"/>
  <c r="K625" i="1"/>
  <c r="G13" i="1"/>
  <c r="L13" i="1"/>
  <c r="I632" i="1"/>
  <c r="F46" i="2"/>
  <c r="F16" i="2"/>
  <c r="L694" i="1"/>
  <c r="F71" i="2"/>
  <c r="K632" i="1"/>
  <c r="L632" i="1"/>
  <c r="G625" i="1"/>
  <c r="L625" i="1"/>
  <c r="L640" i="1"/>
  <c r="F83" i="2"/>
  <c r="G84" i="2"/>
  <c r="E84" i="2"/>
  <c r="F45" i="2"/>
  <c r="G46" i="2"/>
  <c r="E46" i="2"/>
  <c r="E6" i="2"/>
  <c r="F5" i="2"/>
  <c r="G6" i="2"/>
  <c r="F49" i="2"/>
  <c r="E44" i="2"/>
  <c r="F43" i="2"/>
  <c r="G44" i="2"/>
  <c r="K519" i="1"/>
  <c r="K522" i="1"/>
  <c r="L522" i="1"/>
  <c r="H32" i="16"/>
  <c r="I32" i="16"/>
  <c r="Q60" i="19"/>
  <c r="M596" i="1"/>
  <c r="D73" i="2"/>
  <c r="F73" i="2"/>
  <c r="M379" i="1"/>
  <c r="D56" i="2"/>
  <c r="F56" i="2"/>
  <c r="L366" i="1"/>
  <c r="H16" i="16"/>
  <c r="I16" i="16"/>
  <c r="I48" i="16"/>
  <c r="M638" i="1"/>
  <c r="D80" i="2"/>
  <c r="F80" i="2"/>
  <c r="M591" i="1"/>
  <c r="D72" i="2"/>
  <c r="F72" i="2"/>
  <c r="L491" i="1"/>
  <c r="L370" i="1"/>
  <c r="M373" i="1"/>
  <c r="D55" i="2"/>
  <c r="F55" i="2"/>
  <c r="M366" i="1"/>
  <c r="D54" i="2"/>
  <c r="F54" i="2"/>
  <c r="G60" i="19"/>
  <c r="L688" i="1"/>
  <c r="M694" i="1"/>
  <c r="L605" i="1"/>
  <c r="M608" i="1"/>
  <c r="D75" i="2"/>
  <c r="F75" i="2"/>
  <c r="I452" i="1"/>
  <c r="L452" i="1"/>
  <c r="I359" i="1"/>
  <c r="L359" i="1"/>
  <c r="I345" i="1"/>
  <c r="M339" i="1"/>
  <c r="D50" i="2"/>
  <c r="F50" i="2"/>
  <c r="I286" i="1"/>
  <c r="L286" i="1"/>
  <c r="L284" i="1"/>
  <c r="M286" i="1"/>
  <c r="L303" i="1"/>
  <c r="E47" i="2"/>
  <c r="G47" i="2"/>
  <c r="L244" i="1"/>
  <c r="M250" i="1"/>
  <c r="L62" i="1"/>
  <c r="L33" i="1"/>
  <c r="G473" i="1"/>
  <c r="L473" i="1"/>
  <c r="L396" i="1"/>
  <c r="L622" i="1"/>
  <c r="L476" i="1"/>
  <c r="M491" i="1"/>
  <c r="E62" i="2"/>
  <c r="G62" i="2"/>
  <c r="L399" i="1"/>
  <c r="L424" i="1"/>
  <c r="M430" i="1"/>
  <c r="E59" i="2"/>
  <c r="G59" i="2"/>
  <c r="G386" i="1"/>
  <c r="L386" i="1"/>
  <c r="L289" i="1"/>
  <c r="L196" i="1"/>
  <c r="M198" i="1"/>
  <c r="I192" i="1"/>
  <c r="L192" i="1"/>
  <c r="L183" i="1"/>
  <c r="L172" i="1"/>
  <c r="L168" i="1"/>
  <c r="M174" i="1"/>
  <c r="D35" i="2"/>
  <c r="F35" i="2"/>
  <c r="L133" i="1"/>
  <c r="L120" i="1"/>
  <c r="M124" i="1"/>
  <c r="D25" i="2"/>
  <c r="F25" i="2"/>
  <c r="L61" i="1"/>
  <c r="M73" i="1"/>
  <c r="G73" i="1"/>
  <c r="L73" i="1"/>
  <c r="L40" i="1"/>
  <c r="L36" i="1"/>
  <c r="M625" i="1"/>
  <c r="D78" i="2"/>
  <c r="F78" i="2"/>
  <c r="L627" i="1"/>
  <c r="M632" i="1"/>
  <c r="D79" i="2"/>
  <c r="F79" i="2"/>
  <c r="L438" i="1"/>
  <c r="M452" i="1"/>
  <c r="E60" i="2"/>
  <c r="G60" i="2"/>
  <c r="L356" i="1"/>
  <c r="M359" i="1"/>
  <c r="D53" i="2"/>
  <c r="F53" i="2"/>
  <c r="L345" i="1"/>
  <c r="I322" i="1"/>
  <c r="L322" i="1"/>
  <c r="L295" i="1"/>
  <c r="I270" i="1"/>
  <c r="L270" i="1"/>
  <c r="L184" i="1"/>
  <c r="K187" i="1"/>
  <c r="L187" i="1"/>
  <c r="L182" i="1"/>
  <c r="G174" i="1"/>
  <c r="L174" i="1"/>
  <c r="L148" i="1"/>
  <c r="M153" i="1"/>
  <c r="D32" i="2"/>
  <c r="F32" i="2"/>
  <c r="G153" i="1"/>
  <c r="L153" i="1"/>
  <c r="L37" i="1"/>
  <c r="M619" i="1"/>
  <c r="D77" i="2"/>
  <c r="F77" i="2"/>
  <c r="E89" i="2"/>
  <c r="M707" i="1"/>
  <c r="H92" i="2"/>
  <c r="D39" i="2"/>
  <c r="F39" i="2"/>
  <c r="I206" i="1"/>
  <c r="M187" i="1"/>
  <c r="D37" i="2"/>
  <c r="F37" i="2"/>
  <c r="M42" i="1"/>
  <c r="D15" i="2"/>
  <c r="M200" i="1"/>
  <c r="L519" i="1"/>
  <c r="K520" i="1"/>
  <c r="L520" i="1"/>
  <c r="M524" i="1"/>
  <c r="K524" i="1"/>
  <c r="L524" i="1"/>
  <c r="E80" i="2"/>
  <c r="I225" i="1"/>
  <c r="E42" i="2"/>
  <c r="G42" i="2"/>
  <c r="L252" i="1"/>
  <c r="G49" i="16"/>
  <c r="I49" i="16"/>
  <c r="I51" i="16"/>
  <c r="L389" i="1"/>
  <c r="H54" i="2"/>
  <c r="E57" i="2"/>
  <c r="G57" i="2"/>
  <c r="G80" i="2"/>
  <c r="I202" i="1"/>
  <c r="I203" i="1"/>
  <c r="H40" i="2"/>
  <c r="E40" i="2"/>
  <c r="F15" i="2"/>
  <c r="G40" i="2"/>
  <c r="L225" i="1"/>
  <c r="I218" i="1"/>
  <c r="L218" i="1"/>
  <c r="E67" i="2"/>
  <c r="M682" i="1"/>
  <c r="H85" i="2"/>
  <c r="M55" i="1"/>
  <c r="D7" i="2"/>
  <c r="E92" i="2"/>
  <c r="G89" i="2"/>
  <c r="G92" i="2"/>
  <c r="H10" i="2"/>
  <c r="F7" i="2"/>
  <c r="G8" i="2"/>
  <c r="G10" i="2"/>
  <c r="E8" i="2"/>
  <c r="E10" i="2"/>
  <c r="I212" i="1"/>
  <c r="I224" i="1"/>
  <c r="L224" i="1"/>
  <c r="G67" i="2"/>
  <c r="G85" i="2"/>
  <c r="E85" i="2"/>
  <c r="L212" i="1"/>
  <c r="I217" i="1"/>
  <c r="L217" i="1"/>
  <c r="I230" i="1"/>
  <c r="L230" i="1"/>
  <c r="M238" i="1"/>
  <c r="I238" i="1"/>
  <c r="L238" i="1"/>
  <c r="E41" i="2"/>
  <c r="M496" i="1"/>
  <c r="M683" i="1"/>
  <c r="H64" i="2"/>
  <c r="G41" i="2"/>
  <c r="G64" i="2"/>
  <c r="G87" i="2"/>
  <c r="G93" i="2"/>
  <c r="E64" i="2"/>
  <c r="E87" i="2"/>
  <c r="E93" i="2"/>
  <c r="H87" i="2"/>
  <c r="G713" i="1"/>
  <c r="I713" i="1"/>
  <c r="L713" i="1"/>
  <c r="E96" i="2"/>
  <c r="G96" i="2"/>
  <c r="G711" i="1"/>
  <c r="I711" i="1"/>
  <c r="M709" i="1"/>
  <c r="L711" i="1"/>
  <c r="I714" i="1"/>
  <c r="L714" i="1"/>
  <c r="H93" i="2"/>
  <c r="E95" i="2"/>
  <c r="M714" i="1"/>
  <c r="M719" i="1"/>
  <c r="H101" i="2"/>
  <c r="G95" i="2"/>
  <c r="G101" i="2"/>
  <c r="E101" i="2"/>
</calcChain>
</file>

<file path=xl/sharedStrings.xml><?xml version="1.0" encoding="utf-8"?>
<sst xmlns="http://schemas.openxmlformats.org/spreadsheetml/2006/main" count="1354" uniqueCount="987">
  <si>
    <t>Destribution Dubs</t>
  </si>
  <si>
    <t xml:space="preserve">Distribution Costs - Including labels, casing, etc </t>
  </si>
  <si>
    <t>Camera Kit &amp; Access. 2nd Unit</t>
  </si>
  <si>
    <t>d</t>
  </si>
  <si>
    <t>360 degree Camera kit</t>
  </si>
  <si>
    <t xml:space="preserve">DISTRIBUTION MATERIALS </t>
  </si>
  <si>
    <t>Video Masters (if applicable):</t>
  </si>
  <si>
    <t>DVD Masters</t>
  </si>
  <si>
    <t>CD Masters</t>
  </si>
  <si>
    <t>Cases, slicks, labels etc</t>
  </si>
  <si>
    <t>DVD dubs</t>
  </si>
  <si>
    <t>DCD dubs</t>
  </si>
  <si>
    <t>DVD - multi-region</t>
  </si>
  <si>
    <t>VHS - NTSC</t>
  </si>
  <si>
    <t>Test Presentations</t>
  </si>
  <si>
    <t>Technical Director</t>
  </si>
  <si>
    <t>Digital Assets Manager</t>
  </si>
  <si>
    <t>C.23</t>
  </si>
  <si>
    <t>PROGRAMMING AND AUTHORING</t>
  </si>
  <si>
    <t>Programmer(s)</t>
  </si>
  <si>
    <t>Coder(s)</t>
  </si>
  <si>
    <t>ANIMATION re TIMELINES &amp; INTERFACE</t>
  </si>
  <si>
    <t xml:space="preserve"> (Flash or Director)</t>
  </si>
  <si>
    <t xml:space="preserve">VIDEO - DIGITISE &amp; ENCODE </t>
  </si>
  <si>
    <t xml:space="preserve">(for editing and CD/Internet delivery) </t>
  </si>
  <si>
    <t>Production Art</t>
  </si>
  <si>
    <t>Animation re Timelines &amp; Interface</t>
  </si>
  <si>
    <t>Video - Digitise &amp; Encode</t>
  </si>
  <si>
    <t>Maintenance</t>
  </si>
  <si>
    <t>CONTENT USAGE</t>
  </si>
  <si>
    <t>Project Management</t>
  </si>
  <si>
    <t>Costume/Wardrobe Crew</t>
  </si>
  <si>
    <t>Overseas Crew</t>
  </si>
  <si>
    <t>Design &amp; Production</t>
  </si>
  <si>
    <t>TECHNICAL CREW</t>
  </si>
  <si>
    <t>Technical Crew</t>
  </si>
  <si>
    <t>Programming &amp; Authoring</t>
  </si>
  <si>
    <t>Testing &amp; Debugging</t>
  </si>
  <si>
    <r>
      <t>OVERTIME &amp; LOADINGS</t>
    </r>
    <r>
      <rPr>
        <sz val="9"/>
        <rFont val="Arial Narrow"/>
        <family val="2"/>
      </rPr>
      <t xml:space="preserve"> </t>
    </r>
  </si>
  <si>
    <t>Site Administrator (Maintenance - post launch)</t>
  </si>
  <si>
    <t>COSTUMES &amp; WARDROBE</t>
  </si>
  <si>
    <t>H.1-7</t>
  </si>
  <si>
    <t>Computer Hardware</t>
  </si>
  <si>
    <t>Computer Software</t>
  </si>
  <si>
    <t>Site hosting</t>
  </si>
  <si>
    <t>p.disc</t>
  </si>
  <si>
    <t>2.        DELIVERY REQUIREMENTS (&amp; refer Category V &amp; X)</t>
  </si>
  <si>
    <t>Transfers (Specify):</t>
  </si>
  <si>
    <t>Transfer to working formats (eg. Betacam to Mini-DVD)</t>
  </si>
  <si>
    <t>Helicopter &amp; mounts'</t>
  </si>
  <si>
    <t>Additional Lens/Accessory Hires</t>
  </si>
  <si>
    <t xml:space="preserve">COMPUTER HARDWARE </t>
  </si>
  <si>
    <t>Lease or purchase</t>
  </si>
  <si>
    <t>Data Transport/Storage (hard-drives, zip-disks, etc)</t>
  </si>
  <si>
    <t>Peripherals (monitor, scanner, etc)</t>
  </si>
  <si>
    <t>Software. (Eg Flash, Final Cut Pro)</t>
  </si>
  <si>
    <t>Hosting Server</t>
  </si>
  <si>
    <t>Vehicles</t>
  </si>
  <si>
    <t>Vehicle Allowances</t>
  </si>
  <si>
    <r>
      <t>Video Online:</t>
    </r>
    <r>
      <rPr>
        <sz val="9"/>
        <rFont val="Arial Narrow"/>
        <family val="2"/>
      </rPr>
      <t xml:space="preserve"> </t>
    </r>
  </si>
  <si>
    <t>PICTURE -POST PRODUCTION SUB-TOTAL</t>
  </si>
  <si>
    <t>U</t>
  </si>
  <si>
    <t>PICTURE - POST PRODUCTION</t>
  </si>
  <si>
    <t xml:space="preserve">Delivery Masters &amp; Dubs - Broadcaster(s) </t>
  </si>
  <si>
    <t>Documentation and artwork</t>
  </si>
  <si>
    <t xml:space="preserve">LEGAL &amp; BUSINESS </t>
  </si>
  <si>
    <t xml:space="preserve"> of</t>
  </si>
  <si>
    <t>insert percentage amount in Col.E and amount in Col.G</t>
  </si>
  <si>
    <t xml:space="preserve">Pre-existing Music </t>
  </si>
  <si>
    <t>If creating a broadcast/theatrical version</t>
  </si>
  <si>
    <t>For example Focus Groups, surveys, etc</t>
  </si>
  <si>
    <t>Miscellaneous Video Transfers</t>
  </si>
  <si>
    <t>Miscellaneous Video Stock</t>
  </si>
  <si>
    <t>Search &amp; Handling Fees</t>
  </si>
  <si>
    <t>Stock Footage Viewing Copies</t>
  </si>
  <si>
    <t>Stock Footage Masters</t>
  </si>
  <si>
    <t>Stills Duplication</t>
  </si>
  <si>
    <t>Anticipate the period the site will be live</t>
  </si>
  <si>
    <t>POST PRODUCTION - PICTURE</t>
  </si>
  <si>
    <t>Lab Costs - Editing</t>
  </si>
  <si>
    <t>Special Digital Effects/CGI</t>
  </si>
  <si>
    <t>Assett Management &amp; Publishing Systems</t>
  </si>
  <si>
    <t xml:space="preserve">PRODUCTION ART </t>
  </si>
  <si>
    <r>
      <t xml:space="preserve">Fringes are the expenses associated with employment.  </t>
    </r>
    <r>
      <rPr>
        <b/>
        <sz val="10"/>
        <color indexed="18"/>
        <rFont val="Arial"/>
        <family val="2"/>
      </rPr>
      <t>For a budget assume that at least 80% of your crew and cast are employees.</t>
    </r>
    <r>
      <rPr>
        <sz val="10"/>
        <color indexed="18"/>
        <rFont val="Arial"/>
        <family val="2"/>
      </rPr>
      <t xml:space="preserve">  By law the nature of the relationship that you have with them is that of an employer rather than a contractor.  If a crew member is contracted through a Pty Ltd company fringes are usually not payable but they may want to negotiate a higher fee that compensates them for holiday pay and superannuation so at the budgeting stage you could even assume fringes on all crew and cast.</t>
    </r>
  </si>
  <si>
    <t>Including interactive storyboard(s), sitemaps</t>
  </si>
  <si>
    <t xml:space="preserve">PROJECT MANAGEMENT </t>
  </si>
  <si>
    <t>Production Supervisor</t>
  </si>
  <si>
    <t xml:space="preserve">PRODUCTION ACCOUNTANCY </t>
  </si>
  <si>
    <t xml:space="preserve">LIGHTING CREW </t>
  </si>
  <si>
    <t xml:space="preserve">COSTUME/WARDROBE CREW </t>
  </si>
  <si>
    <t>Information Designer/Architect</t>
  </si>
  <si>
    <t>Lead Graphic Designer</t>
  </si>
  <si>
    <t>Creative Director/Art Director</t>
  </si>
  <si>
    <t xml:space="preserve">Lead Programmer </t>
  </si>
  <si>
    <t>(including CGI, SQL, Javascript, Flash)</t>
  </si>
  <si>
    <t xml:space="preserve">Lead Coder </t>
  </si>
  <si>
    <t>(including XML, HTML, Flash, forms, exception pages)</t>
  </si>
  <si>
    <t xml:space="preserve">Quality Controller </t>
  </si>
  <si>
    <t>Period:</t>
  </si>
  <si>
    <t xml:space="preserve">CAST &amp; CASTING </t>
  </si>
  <si>
    <t xml:space="preserve">CONSTRUCTION </t>
  </si>
  <si>
    <t xml:space="preserve">STAGE RENTALS </t>
  </si>
  <si>
    <t xml:space="preserve">   (Electricity, phone, cleaning, security)</t>
  </si>
  <si>
    <t xml:space="preserve">PROPS &amp; SET DRESSING </t>
  </si>
  <si>
    <t xml:space="preserve">ACTION PROPS &amp; VEHICLES  </t>
  </si>
  <si>
    <t xml:space="preserve">LIVESTOCK  </t>
  </si>
  <si>
    <t xml:space="preserve">VISUAL EFFECTS - Shoot Only </t>
  </si>
  <si>
    <t xml:space="preserve">ANIMATION &amp; PUPPETRY- Shoot Only  </t>
  </si>
  <si>
    <t>Testing - Usability, Accessibility, Compatability</t>
  </si>
  <si>
    <t>Graphic Designer(s)</t>
  </si>
  <si>
    <t>C.22</t>
  </si>
  <si>
    <t>Travel Packages (No.:......)</t>
  </si>
  <si>
    <t>Travel - Health Insurance</t>
  </si>
  <si>
    <t>Errors &amp; Omissions</t>
  </si>
  <si>
    <t>Deductibles</t>
  </si>
  <si>
    <t>Foreign language version(s)</t>
  </si>
  <si>
    <t xml:space="preserve">  Textless masters</t>
  </si>
  <si>
    <t xml:space="preserve">  Dub/safety masters</t>
  </si>
  <si>
    <t>TESTING AND DEBUGGING</t>
  </si>
  <si>
    <t>Content Editor</t>
  </si>
  <si>
    <t>C.25</t>
  </si>
  <si>
    <t>MAINTENANCE</t>
  </si>
  <si>
    <t>K.7</t>
  </si>
  <si>
    <t>Hardware inc. laptops. Please specify;</t>
  </si>
  <si>
    <t>K.8</t>
  </si>
  <si>
    <t>COMPUTER SOFTWARE (inc. upgrades)</t>
  </si>
  <si>
    <t>Font licensing</t>
  </si>
  <si>
    <t>Encoding Technician</t>
  </si>
  <si>
    <t>U.3</t>
  </si>
  <si>
    <t>Flash Designer/Programmer(s)</t>
  </si>
  <si>
    <t>U.4</t>
  </si>
  <si>
    <t>Design &amp; Storyboard</t>
  </si>
  <si>
    <t xml:space="preserve">Programming </t>
  </si>
  <si>
    <t>U.5</t>
  </si>
  <si>
    <t>Video Encode</t>
  </si>
  <si>
    <t>Video/Audio Capture</t>
  </si>
  <si>
    <t>Capture &amp; Process</t>
  </si>
  <si>
    <t>Generate &amp; Process</t>
  </si>
  <si>
    <t>Documentation inc. style sheets, page templates</t>
  </si>
  <si>
    <t>U.6</t>
  </si>
  <si>
    <t>ASSET MANAGEMENT &amp; PUBLISHING SYSTEMS</t>
  </si>
  <si>
    <t>Design and Development</t>
  </si>
  <si>
    <t>Data Entry &amp; Documentation</t>
  </si>
  <si>
    <t xml:space="preserve">Additional Interactive Enhancements </t>
  </si>
  <si>
    <t>U.7</t>
  </si>
  <si>
    <t xml:space="preserve">TESTING &amp; DEBUGGING </t>
  </si>
  <si>
    <t xml:space="preserve">Beta- programming </t>
  </si>
  <si>
    <t>Modification</t>
  </si>
  <si>
    <t>Post-launch testing</t>
  </si>
  <si>
    <t>U.8</t>
  </si>
  <si>
    <t>Events inc. webcam, forums</t>
  </si>
  <si>
    <t xml:space="preserve">Audience Contributions inc. forms, guestbooks, </t>
  </si>
  <si>
    <t>Link Checking</t>
  </si>
  <si>
    <t>VIDEO/AUDIO STOCK inc. PORTABLE MEDIA FORMATS</t>
  </si>
  <si>
    <t>Data Transport/Storage Stock:</t>
  </si>
  <si>
    <t>K.9</t>
  </si>
  <si>
    <t xml:space="preserve">SITE HOSTING </t>
  </si>
  <si>
    <t>Domain Name Registration</t>
  </si>
  <si>
    <t>Network Connectivity</t>
  </si>
  <si>
    <t>Deliverable items can be listed in WORKSHEET 2: Deliverables</t>
  </si>
  <si>
    <t>Specialist Researcher(s)</t>
  </si>
  <si>
    <t>Transcription</t>
  </si>
  <si>
    <t>Translator</t>
  </si>
  <si>
    <t>Narration Script Writer</t>
  </si>
  <si>
    <t>Narration Script Editor</t>
  </si>
  <si>
    <t>Overtime &amp; Loadings allowance</t>
  </si>
  <si>
    <t>Payroll Tax</t>
  </si>
  <si>
    <t>Editing Room - Picture</t>
  </si>
  <si>
    <t>Editing Room - Sound</t>
  </si>
  <si>
    <t>Editing Supplies (incl.Media Back-up,disks)</t>
  </si>
  <si>
    <t>Additional Drive Hires</t>
  </si>
  <si>
    <t>Additional Equipment Hires</t>
  </si>
  <si>
    <t>Office Rent - Post-Prodn.</t>
  </si>
  <si>
    <t>Hire - Furniture &amp; Equipment</t>
  </si>
  <si>
    <t>Computer Hire &amp; Software</t>
  </si>
  <si>
    <t>Printing, Postage &amp; Stationery</t>
  </si>
  <si>
    <t>Telephone, Fax, Mobiles, Internet</t>
  </si>
  <si>
    <t>Cleaning &amp; Rubbish Removal</t>
  </si>
  <si>
    <t>Storage - Production Elements</t>
  </si>
  <si>
    <t>Airfares - International</t>
  </si>
  <si>
    <t>Airfares - Australia</t>
  </si>
  <si>
    <t xml:space="preserve">Commissioned Music </t>
  </si>
  <si>
    <t>Petrol, parking, tolls</t>
  </si>
  <si>
    <t>Freight</t>
  </si>
  <si>
    <t>Accommodation - International</t>
  </si>
  <si>
    <t xml:space="preserve">Music Supervisor </t>
  </si>
  <si>
    <t>For copyright clearances</t>
  </si>
  <si>
    <t>Freight - Delivery Items</t>
  </si>
  <si>
    <t>Other Delivery Items</t>
  </si>
  <si>
    <t>Audit</t>
  </si>
  <si>
    <t>Interest</t>
  </si>
  <si>
    <t>Bank Fees</t>
  </si>
  <si>
    <t>Company Fees &amp; Expenses</t>
  </si>
  <si>
    <t>Legal Fees &amp; Exps.</t>
  </si>
  <si>
    <t>Title Searches/Clearances</t>
  </si>
  <si>
    <t>Post prodn. Crew estimate: =</t>
  </si>
  <si>
    <t>NOTES</t>
  </si>
  <si>
    <t>Stock Footage Rights &amp; Access Fees</t>
  </si>
  <si>
    <t>Stills Rights &amp; Access Fees</t>
  </si>
  <si>
    <t>Titles</t>
  </si>
  <si>
    <t>Graphics</t>
  </si>
  <si>
    <t>Subtitles</t>
  </si>
  <si>
    <t>Scanning/manipulating stills/artwork</t>
  </si>
  <si>
    <t>Video Master Stock</t>
  </si>
  <si>
    <t>Autocompile</t>
  </si>
  <si>
    <t>Grade</t>
  </si>
  <si>
    <t>Animation</t>
  </si>
  <si>
    <t>Models</t>
  </si>
  <si>
    <t>Compositing</t>
  </si>
  <si>
    <t>Terrains</t>
  </si>
  <si>
    <t>Sound Stock</t>
  </si>
  <si>
    <t>Tracklay</t>
  </si>
  <si>
    <t>Narration Recording</t>
  </si>
  <si>
    <t>Mix</t>
  </si>
  <si>
    <t>M&amp;E</t>
  </si>
  <si>
    <t>Restripe</t>
  </si>
  <si>
    <t>Research/temp music CDs</t>
  </si>
  <si>
    <t>Stills Camera</t>
  </si>
  <si>
    <t>Stills Stock</t>
  </si>
  <si>
    <t>Stills Processing</t>
  </si>
  <si>
    <t>Delivery Masters &amp; Dubs - Prod Co(s)</t>
  </si>
  <si>
    <t>Expendables</t>
  </si>
  <si>
    <t>Burn time/Bulb replacement</t>
  </si>
  <si>
    <t>Sound Equipment</t>
  </si>
  <si>
    <t>Sound Expendables</t>
  </si>
  <si>
    <t>Miscellaneous Equipment</t>
  </si>
  <si>
    <t>Miscellaneous Expenses</t>
  </si>
  <si>
    <t>Walkie Talkies</t>
  </si>
  <si>
    <t>Mobile Phone(s)</t>
  </si>
  <si>
    <t>Satellite phone(s)</t>
  </si>
  <si>
    <t>Location Recce Stills</t>
  </si>
  <si>
    <t>Protective Clothing</t>
  </si>
  <si>
    <t>Medical Fees</t>
  </si>
  <si>
    <t>First Aid Supplies</t>
  </si>
  <si>
    <t>Miscellaneous</t>
  </si>
  <si>
    <t>Office Rent</t>
  </si>
  <si>
    <t>Storage</t>
  </si>
  <si>
    <t>Location Survey(s)</t>
  </si>
  <si>
    <t xml:space="preserve">    Airfares</t>
  </si>
  <si>
    <t xml:space="preserve">    Vehicle Hire </t>
  </si>
  <si>
    <t xml:space="preserve">    Other Travel</t>
  </si>
  <si>
    <t xml:space="preserve">    Airfares - International</t>
  </si>
  <si>
    <t xml:space="preserve">    Freight - Equipment</t>
  </si>
  <si>
    <t xml:space="preserve">    Freight - Other</t>
  </si>
  <si>
    <t xml:space="preserve">    Excess Baggage</t>
  </si>
  <si>
    <t>Australian Shoot(s)</t>
  </si>
  <si>
    <t xml:space="preserve">    Airfares - Australia</t>
  </si>
  <si>
    <t>Kilometrage</t>
  </si>
  <si>
    <t>Petrol/Oil/Diesel</t>
  </si>
  <si>
    <t>Parking &amp; Tolls</t>
  </si>
  <si>
    <t>Repairs</t>
  </si>
  <si>
    <t>Taxis</t>
  </si>
  <si>
    <t>Couriers</t>
  </si>
  <si>
    <t>Porters &amp; Tips</t>
  </si>
  <si>
    <t>Carnet Fee(s)</t>
  </si>
  <si>
    <t>Customs Duties/ Charges &amp; Agency Fees</t>
  </si>
  <si>
    <t>Visas &amp; Departure Taxes</t>
  </si>
  <si>
    <t xml:space="preserve">    Accommodation</t>
  </si>
  <si>
    <t xml:space="preserve">    Per diems</t>
  </si>
  <si>
    <t xml:space="preserve">    Location Catering</t>
  </si>
  <si>
    <t xml:space="preserve">    Other</t>
  </si>
  <si>
    <t xml:space="preserve">    Per Diems</t>
  </si>
  <si>
    <t>Camping Costs</t>
  </si>
  <si>
    <t>Office Refreshments</t>
  </si>
  <si>
    <t>Entertaining</t>
  </si>
  <si>
    <t>(state if estimate, wild surmise or firm quote and give source)</t>
  </si>
  <si>
    <t>Package Premiums (on $.......)</t>
  </si>
  <si>
    <t>Film Producer's Indemnity</t>
  </si>
  <si>
    <t>Negative Film Risk (Faulty Stock,Cameras,Processing)</t>
  </si>
  <si>
    <t>Multi Risk - Props, Sets, Costumes</t>
  </si>
  <si>
    <t xml:space="preserve">SPECIAL EFFECTS &amp; ARMOURY  </t>
  </si>
  <si>
    <t>Multi Risk - Camera, Lighting, Equipment</t>
  </si>
  <si>
    <t>Public Liability (on $......m)</t>
  </si>
  <si>
    <t>If shooting film, see Feature or Short Film Budget for Categories</t>
  </si>
  <si>
    <t>Action Vehicles</t>
  </si>
  <si>
    <t>Personal Accident</t>
  </si>
  <si>
    <t>Office Supplies</t>
  </si>
  <si>
    <t>Cleaning</t>
  </si>
  <si>
    <t>Research Material</t>
  </si>
  <si>
    <t>Post-production Manager</t>
  </si>
  <si>
    <t>Post-production Assistant</t>
  </si>
  <si>
    <t>Post- production Accountant</t>
  </si>
  <si>
    <t>Editor</t>
  </si>
  <si>
    <t>Assistant Editor</t>
  </si>
  <si>
    <t>Sound Editor</t>
  </si>
  <si>
    <t>Sound Edit Assistant</t>
  </si>
  <si>
    <t>These elements can be listed in main budget in V</t>
  </si>
  <si>
    <t>Or see Worksheet 2</t>
  </si>
  <si>
    <t>These elements can be listed in main budget in X2</t>
  </si>
  <si>
    <t>These elements can be listed in main budget in X1</t>
  </si>
  <si>
    <r>
      <t>Audio deliverables (</t>
    </r>
    <r>
      <rPr>
        <sz val="9"/>
        <color indexed="10"/>
        <rFont val="Arial Narrow"/>
        <family val="2"/>
      </rPr>
      <t>Or see Worksheet 2</t>
    </r>
    <r>
      <rPr>
        <sz val="9"/>
        <rFont val="Arial Narrow"/>
        <family val="2"/>
      </rPr>
      <t>)</t>
    </r>
  </si>
  <si>
    <r>
      <t>Prints (</t>
    </r>
    <r>
      <rPr>
        <sz val="9"/>
        <color indexed="10"/>
        <rFont val="Arial Narrow"/>
        <family val="2"/>
      </rPr>
      <t>Or see Worksheet 2</t>
    </r>
    <r>
      <rPr>
        <sz val="9"/>
        <rFont val="Arial Narrow"/>
        <family val="2"/>
      </rPr>
      <t>)</t>
    </r>
  </si>
  <si>
    <t>These elements can be listed in WORKSHEET 2: Deliverables</t>
  </si>
  <si>
    <t>Researcher</t>
  </si>
  <si>
    <t>Consultant(s)/Advisor(s)</t>
  </si>
  <si>
    <t>Interviewee(s)/Onscreen Expert(s)</t>
  </si>
  <si>
    <t>Other Crew</t>
  </si>
  <si>
    <t>Overtime</t>
  </si>
  <si>
    <t>Loadings</t>
  </si>
  <si>
    <t>(Night, Public Holdays, Saturday/6th Days)</t>
  </si>
  <si>
    <t>Preliminary Estimate for Fringes calculations:-</t>
  </si>
  <si>
    <t xml:space="preserve">  Pty.Ltd. Company Fees</t>
  </si>
  <si>
    <t xml:space="preserve">  Taxed Individuals Salaries &amp; Wages</t>
  </si>
  <si>
    <t xml:space="preserve">  Allowances not included in C above ex K &amp; M</t>
  </si>
  <si>
    <t xml:space="preserve">  Per diems not included in C above ex N</t>
  </si>
  <si>
    <t xml:space="preserve"> Australian State(s)/Territory ..........</t>
  </si>
  <si>
    <t>Holiday Pay:</t>
  </si>
  <si>
    <t xml:space="preserve">  Above Line (if taxed)</t>
  </si>
  <si>
    <t xml:space="preserve">  Crew</t>
  </si>
  <si>
    <t xml:space="preserve"> (Cast, Stunts &amp; Extras - in E2-6)</t>
  </si>
  <si>
    <t xml:space="preserve"> (Post prodn crew - in R)</t>
  </si>
  <si>
    <t>Payroll Tax:</t>
  </si>
  <si>
    <t xml:space="preserve">  Cast/Stunts </t>
  </si>
  <si>
    <t xml:space="preserve">  Extras </t>
  </si>
  <si>
    <t xml:space="preserve">  (Post prodn crew - in R)</t>
  </si>
  <si>
    <t xml:space="preserve">  Less Allowance/threshold…  x shoot mths.</t>
  </si>
  <si>
    <t>Superannuation:</t>
  </si>
  <si>
    <t xml:space="preserve">  Cast/Stunts</t>
  </si>
  <si>
    <r>
      <t xml:space="preserve">  Extras estimate </t>
    </r>
    <r>
      <rPr>
        <sz val="8"/>
        <rFont val="Arial Narrow"/>
        <family val="2"/>
      </rPr>
      <t>(over $450pmth only)</t>
    </r>
  </si>
  <si>
    <t xml:space="preserve">  (Superannuation - Post prodn crew - in R)</t>
  </si>
  <si>
    <t xml:space="preserve">Workers Compensation: </t>
  </si>
  <si>
    <t xml:space="preserve">  Above Line</t>
  </si>
  <si>
    <t xml:space="preserve">  Cast - Above Line</t>
  </si>
  <si>
    <t xml:space="preserve">  Cast/Stunts - Below Line</t>
  </si>
  <si>
    <t xml:space="preserve">  Extras</t>
  </si>
  <si>
    <t>Casting Fees</t>
  </si>
  <si>
    <t>Cast - Principals</t>
  </si>
  <si>
    <t>Cast - Supports</t>
  </si>
  <si>
    <t>Stunts &amp; Loadings</t>
  </si>
  <si>
    <t>Presenter(s)</t>
  </si>
  <si>
    <t>Narrator(s)</t>
  </si>
  <si>
    <t>Voicing &amp; Revoicing Artist(s)</t>
  </si>
  <si>
    <t>Costumes</t>
  </si>
  <si>
    <t>Make-up &amp; Hair Supplies</t>
  </si>
  <si>
    <t>Permits, Rentals, Fees</t>
  </si>
  <si>
    <t>Council Fees</t>
  </si>
  <si>
    <t xml:space="preserve">Location Expenses </t>
  </si>
  <si>
    <t>(Electricity, phone, cleaning)</t>
  </si>
  <si>
    <t>Security</t>
  </si>
  <si>
    <t>Gratuities</t>
  </si>
  <si>
    <t>Studio Rental</t>
  </si>
  <si>
    <t>Studio Expenses</t>
  </si>
  <si>
    <t>Set Construction</t>
  </si>
  <si>
    <t>Vehicle Hire</t>
  </si>
  <si>
    <t>Video Stock (type...       )</t>
  </si>
  <si>
    <t>Accommodation - Australia</t>
  </si>
  <si>
    <t>Per Diems</t>
  </si>
  <si>
    <t>Catering</t>
  </si>
  <si>
    <t>Press Kits</t>
  </si>
  <si>
    <t>Post-Production Script</t>
  </si>
  <si>
    <t>Music Cue Sheets</t>
  </si>
  <si>
    <t>Stills</t>
  </si>
  <si>
    <t>LAB. COSTS - EDITING</t>
  </si>
  <si>
    <t>SOUND EQUIPMENT &amp; STORES</t>
  </si>
  <si>
    <t>Sound Stock (DAT/Minidisk/1/4")</t>
  </si>
  <si>
    <t>Audio Transfers (Transcription, translation)</t>
  </si>
  <si>
    <t>Camera Kit &amp; Access. Main Camera</t>
  </si>
  <si>
    <t>Monitor kit</t>
  </si>
  <si>
    <t>Underwater/Aerial/Specialist Camera(s)</t>
  </si>
  <si>
    <t xml:space="preserve">Expendables </t>
  </si>
  <si>
    <t>Truck &amp; Equipment</t>
  </si>
  <si>
    <t>C.14</t>
  </si>
  <si>
    <t>C.15</t>
  </si>
  <si>
    <t>Other</t>
  </si>
  <si>
    <t>C.16</t>
  </si>
  <si>
    <t>C.17</t>
  </si>
  <si>
    <t>Camera</t>
  </si>
  <si>
    <t>Sound</t>
  </si>
  <si>
    <t>Lighting</t>
  </si>
  <si>
    <t>Grips</t>
  </si>
  <si>
    <t>C.19</t>
  </si>
  <si>
    <t>D</t>
  </si>
  <si>
    <t>MUSIC</t>
  </si>
  <si>
    <t>G.1</t>
  </si>
  <si>
    <t>G.2</t>
  </si>
  <si>
    <t>H.</t>
  </si>
  <si>
    <t>SETS &amp; PROPERTIES</t>
  </si>
  <si>
    <t>H.1</t>
  </si>
  <si>
    <t>H.2</t>
  </si>
  <si>
    <t>Format conversion (Pal to NTSC)</t>
  </si>
  <si>
    <t>GRIPS   CREW</t>
  </si>
  <si>
    <t>SOUND  CREW</t>
  </si>
  <si>
    <t>CAMERA  CREW</t>
  </si>
  <si>
    <t>ASSISTANT DIRECTORS &amp; SCRIPT SUPERVISION (DRAMA)</t>
  </si>
  <si>
    <t>Airfares, Vehicle Hires in whole $ only.</t>
  </si>
  <si>
    <t>Shoot Location 3</t>
  </si>
  <si>
    <t>Other Travel</t>
  </si>
  <si>
    <t>TOTAL TRAVEL:</t>
  </si>
  <si>
    <t>1.          TRAVEL &amp; ACCOMMODATION SCHEDULE - TO BUDGET CATEGORIES M &amp; N</t>
  </si>
  <si>
    <t>Story Rights (incl.Options)</t>
  </si>
  <si>
    <t>Writers Fees</t>
  </si>
  <si>
    <t>Researcher(s)</t>
  </si>
  <si>
    <t>Development Funds</t>
  </si>
  <si>
    <t>Source 1 (          )</t>
  </si>
  <si>
    <t>Interest/Premium Source 1</t>
  </si>
  <si>
    <t>Source 2 (          )</t>
  </si>
  <si>
    <t>Interest/Premium Source 2</t>
  </si>
  <si>
    <t>Development Loans</t>
  </si>
  <si>
    <t>Source (          )</t>
  </si>
  <si>
    <t>Interest/Premium Source (          )</t>
  </si>
  <si>
    <t>Consultancy Fees/Expenses</t>
  </si>
  <si>
    <t>Budgets and Schedules</t>
  </si>
  <si>
    <t>Research Expenses</t>
  </si>
  <si>
    <t>Secretarial &amp; Office Expenses</t>
  </si>
  <si>
    <t>Location Surveys</t>
  </si>
  <si>
    <t>Travel &amp; Transport</t>
  </si>
  <si>
    <t>Accommodation &amp; Living Expenses</t>
  </si>
  <si>
    <t>Legal Expenses</t>
  </si>
  <si>
    <t>Overheads</t>
  </si>
  <si>
    <t>Fees</t>
  </si>
  <si>
    <t xml:space="preserve">  Executive Producer(s)</t>
  </si>
  <si>
    <t xml:space="preserve">  Producer(s)</t>
  </si>
  <si>
    <t xml:space="preserve">  Co-Producer(s)</t>
  </si>
  <si>
    <t xml:space="preserve">  Associate Producer</t>
  </si>
  <si>
    <t xml:space="preserve">  Line Producer</t>
  </si>
  <si>
    <t xml:space="preserve">  Director(s)</t>
  </si>
  <si>
    <t>Production Co-ordinator</t>
  </si>
  <si>
    <t>Production Secretary</t>
  </si>
  <si>
    <t>Production Assistant(s)</t>
  </si>
  <si>
    <t>Location Assistant(s)</t>
  </si>
  <si>
    <t>Overseas Shoot(s)</t>
  </si>
  <si>
    <t>Production Accountant</t>
  </si>
  <si>
    <t>1st Assistant Director</t>
  </si>
  <si>
    <t>Continuity</t>
  </si>
  <si>
    <t>Camera Assistant(s)</t>
  </si>
  <si>
    <t>Furniture purchase/hire</t>
  </si>
  <si>
    <t>Equipment  purchase/hire</t>
  </si>
  <si>
    <t>Computers &amp; Software  purchase/hire</t>
  </si>
  <si>
    <t>Printing &amp; Stationery</t>
  </si>
  <si>
    <t>Postage</t>
  </si>
  <si>
    <t>Telephones/Fax - Office</t>
  </si>
  <si>
    <t>Telephones/Fax - Location</t>
  </si>
  <si>
    <t>Mobiles</t>
  </si>
  <si>
    <t>Internet</t>
  </si>
  <si>
    <t>Electricity</t>
  </si>
  <si>
    <t>Trf.from A-Z</t>
  </si>
  <si>
    <t>TOTALS</t>
  </si>
  <si>
    <t>TOTAL BUDGET</t>
  </si>
  <si>
    <t>Notes:</t>
  </si>
  <si>
    <t>Money</t>
  </si>
  <si>
    <t>Volunteer Insurance</t>
  </si>
  <si>
    <t>NO. OF WEEKS/days SHOOT -</t>
  </si>
  <si>
    <t>N.</t>
  </si>
  <si>
    <t>Rate</t>
  </si>
  <si>
    <t>O.</t>
  </si>
  <si>
    <t>P.</t>
  </si>
  <si>
    <t>OFFICE EXPENSES</t>
  </si>
  <si>
    <r>
      <t>Summary</t>
    </r>
    <r>
      <rPr>
        <sz val="10"/>
        <rFont val="Arial"/>
        <family val="2"/>
      </rPr>
      <t xml:space="preserve"> - of Budget     </t>
    </r>
    <r>
      <rPr>
        <i/>
        <sz val="10"/>
        <rFont val="Arial"/>
        <family val="2"/>
      </rPr>
      <t>(only print pages 1-2 for Australian $ cost)</t>
    </r>
  </si>
  <si>
    <t>The rates for both payroll tax and workers compensation are determined by each State so check the rates appropriate to the State in which you expect to shoot, as they will apply at the time that you expect to go into production.   They may be calculated on the contracted wage plus Holiday Pay, Overtime, Superannuation and allowances including per diems.  These inclusions vary from State to State.</t>
  </si>
  <si>
    <t>Payable to any crew member employed on a weekly basis. Per the award it is one-twelfth of the contracted wage or 8.33%, representing a pro-rata  payment of four weeks annual holiday.  For Cast refer BNF calculations.  For preliminary budgeting include calculation on overtime estimates.</t>
  </si>
  <si>
    <t>Director</t>
  </si>
  <si>
    <t>Camera Assistant</t>
  </si>
  <si>
    <t>Specialist Camera Operator</t>
  </si>
  <si>
    <t>Production Assistant</t>
  </si>
  <si>
    <t>Local Liason/Fixer</t>
  </si>
  <si>
    <t>Location Survey</t>
  </si>
  <si>
    <t>Producer</t>
  </si>
  <si>
    <t>Show diector's travel &amp; living expenses in M &amp; N</t>
  </si>
  <si>
    <t>Show producers' travel &amp; living expenses in M &amp; N</t>
  </si>
  <si>
    <t xml:space="preserve"> NB. CHECK COMPLETION GUARANTOR QUOTE</t>
  </si>
  <si>
    <t>K.</t>
  </si>
  <si>
    <r>
      <t>TRAVEL &amp; TRANSPORT</t>
    </r>
    <r>
      <rPr>
        <b/>
        <sz val="9"/>
        <color indexed="52"/>
        <rFont val="Arial Narrow"/>
        <family val="2"/>
      </rPr>
      <t xml:space="preserve"> </t>
    </r>
  </si>
  <si>
    <t>Freight &amp; Cartage</t>
  </si>
  <si>
    <t>Workers Comp - see Category D</t>
  </si>
  <si>
    <t xml:space="preserve">INSURANCES </t>
  </si>
  <si>
    <t xml:space="preserve">OFFSHORE SHOOT </t>
  </si>
  <si>
    <t>Delivery Masters &amp; Dubs - Financing Bodie(s)</t>
  </si>
  <si>
    <t>Q.</t>
  </si>
  <si>
    <t>All calculations are rounded to nearest dollar</t>
  </si>
  <si>
    <t xml:space="preserve">(date to which buyouts are calculated) </t>
  </si>
  <si>
    <t>On Below Line costs - Insert percentage in Col.E</t>
  </si>
  <si>
    <t>Aspect Ratio Converter</t>
  </si>
  <si>
    <t>If rows are added, ensure that formula is filled down</t>
  </si>
  <si>
    <t>C.18</t>
  </si>
  <si>
    <t>Holiday Pay</t>
  </si>
  <si>
    <t>TOTAL INDIRECT COSTS</t>
  </si>
  <si>
    <t>T O T A L   A L L   C A T E G O R I E S</t>
  </si>
  <si>
    <t>COMPLETION GUARANTEE</t>
  </si>
  <si>
    <t>CONTINGENCY</t>
  </si>
  <si>
    <t>T   O   T   A   L      B   U   D   G   E   T  :</t>
  </si>
  <si>
    <t>Fees &amp; Expenses</t>
  </si>
  <si>
    <t>TOTAL  "ABOVE  THE  LINE"  COSTS</t>
  </si>
  <si>
    <t>UNIT FEES &amp; SALARIES</t>
  </si>
  <si>
    <t>Camera Crew</t>
  </si>
  <si>
    <t>Sound Crew</t>
  </si>
  <si>
    <t>Lighting Crew</t>
  </si>
  <si>
    <t>Grips Crew</t>
  </si>
  <si>
    <t>Overtime &amp; Loadings</t>
  </si>
  <si>
    <t xml:space="preserve">   Total Unit Fees &amp; Salaries:</t>
  </si>
  <si>
    <t>Extras</t>
  </si>
  <si>
    <t xml:space="preserve"> </t>
  </si>
  <si>
    <t>H.3</t>
  </si>
  <si>
    <t>H.4</t>
  </si>
  <si>
    <t>C.8</t>
  </si>
  <si>
    <t>C.9</t>
  </si>
  <si>
    <t>C.10</t>
  </si>
  <si>
    <t>C.11</t>
  </si>
  <si>
    <t>C.12</t>
  </si>
  <si>
    <t>Payroll Tax &amp; Workers Comp.</t>
  </si>
  <si>
    <t>Shoot Location 2</t>
  </si>
  <si>
    <t>Federal Funding Body</t>
  </si>
  <si>
    <t>State Funding Body</t>
  </si>
  <si>
    <t>POST-PRODUCTION COSTS:</t>
  </si>
  <si>
    <t xml:space="preserve">   - state exclusions, if any.</t>
  </si>
  <si>
    <t>CHECK THE SUB-TOTAL AND TOTAL COLUMNS FOR EACH CATEGORY TO ENSURE THEY ARE EQUAL!</t>
  </si>
  <si>
    <t>Check with Summary Sheet</t>
  </si>
  <si>
    <t>Flat rate or date to which interest is calculated</t>
  </si>
  <si>
    <t>INTRODUCTION AND INSTRUCTIONS FOR USE</t>
  </si>
  <si>
    <t>Cell M.3 is the cumulative progressive total</t>
  </si>
  <si>
    <t>E(b)</t>
  </si>
  <si>
    <t>E(a)2</t>
  </si>
  <si>
    <t>E(a)1</t>
  </si>
  <si>
    <t>Title fills through to Summary &amp; Budget</t>
  </si>
  <si>
    <t>OCCUPATIONAL HEALTH &amp; SAFETY CREW</t>
  </si>
  <si>
    <t>Sound - Casual</t>
  </si>
  <si>
    <t>Gaffer</t>
  </si>
  <si>
    <t>Best Boy</t>
  </si>
  <si>
    <t>Key  Grip</t>
  </si>
  <si>
    <t>Assistant Grip</t>
  </si>
  <si>
    <t>Costume Buyer(s)/Standby</t>
  </si>
  <si>
    <t>Make-up Artist</t>
  </si>
  <si>
    <t>Hairdresser</t>
  </si>
  <si>
    <t>Production Designer</t>
  </si>
  <si>
    <t>Props Buyer(s)</t>
  </si>
  <si>
    <t>Standby Props(s)</t>
  </si>
  <si>
    <t>Art Dept. Runner(s)</t>
  </si>
  <si>
    <t>Safety Report</t>
  </si>
  <si>
    <t>Safety Supervisor</t>
  </si>
  <si>
    <t>Nurse(s)</t>
  </si>
  <si>
    <t>Interpreter(s)</t>
  </si>
  <si>
    <t>Copies of quotations attached:</t>
  </si>
  <si>
    <t>Asst.Directors &amp; Script Supervision</t>
  </si>
  <si>
    <t>Production Accountancy</t>
  </si>
  <si>
    <t>Make-up Crew</t>
  </si>
  <si>
    <t>POST-PRODUCTION CREW</t>
  </si>
  <si>
    <t>Statutory Holidays:</t>
  </si>
  <si>
    <t>BUDGET SUMMARY</t>
  </si>
  <si>
    <t>as at:</t>
  </si>
  <si>
    <t>C</t>
  </si>
  <si>
    <t>On Above &amp; Below Line costs - Insert percentage in Col.E</t>
  </si>
  <si>
    <r>
      <t xml:space="preserve">Notes are included throughout the Budget to assist you - </t>
    </r>
    <r>
      <rPr>
        <i/>
        <sz val="10"/>
        <rFont val="Arial"/>
        <family val="2"/>
      </rPr>
      <t>see Column N</t>
    </r>
    <r>
      <rPr>
        <sz val="10"/>
        <rFont val="Arial"/>
        <family val="2"/>
      </rPr>
      <t xml:space="preserve"> - not printed</t>
    </r>
  </si>
  <si>
    <t>Breakdown sheets:</t>
  </si>
  <si>
    <t>R.</t>
  </si>
  <si>
    <t>INDIRECT COSTS</t>
  </si>
  <si>
    <t>OVERHEADS</t>
  </si>
  <si>
    <t xml:space="preserve">         Sub-total</t>
  </si>
  <si>
    <t>M.</t>
  </si>
  <si>
    <r>
      <t>Payroll tax</t>
    </r>
    <r>
      <rPr>
        <sz val="10"/>
        <color indexed="18"/>
        <rFont val="Arial"/>
        <family val="2"/>
      </rPr>
      <t xml:space="preserve"> is payable when wages exceed a nominated threshold per month.  This threshold varies from State to State.  If your budget is tight include a credit or negative cost in the budget for the appropriate threshold x the number of months from employment of the first person to termination of the last person.  If the film is to be produced by an existing production company, that threshold or part thereof may be used already, in which case the production can not take the full credit.</t>
    </r>
  </si>
  <si>
    <t>DO NOT INCLUDE GST AS A COST WITHIN YOUR BUDGET.</t>
  </si>
  <si>
    <t xml:space="preserve"> Crew &amp; Cast</t>
  </si>
  <si>
    <t>FRINGES:</t>
  </si>
  <si>
    <t>Super annuation</t>
  </si>
  <si>
    <t>OTHER</t>
  </si>
  <si>
    <r>
      <t>INFO</t>
    </r>
    <r>
      <rPr>
        <sz val="10"/>
        <rFont val="Arial"/>
        <family val="2"/>
      </rPr>
      <t xml:space="preserve"> - This Introduction and instruction page</t>
    </r>
  </si>
  <si>
    <t>Equipment purchases/hires</t>
  </si>
  <si>
    <t>Including satellite, purchased/hired mobiles</t>
  </si>
  <si>
    <t>Including connection/setup fees</t>
  </si>
  <si>
    <t>Music, stock footage, stills etc</t>
  </si>
  <si>
    <t>GRIPS EQUIPMENT &amp; STORES</t>
  </si>
  <si>
    <t>FRINGES &amp; WORKERS COMPENSATION</t>
  </si>
  <si>
    <t>SECOND UNIT CREW</t>
  </si>
  <si>
    <t>VISUAL EFFECTS &amp; ANIMATION</t>
  </si>
  <si>
    <t>SPECIAL EFFECTS &amp; ARMOURY CREW</t>
  </si>
  <si>
    <t>CONSTRUCTION  CREW</t>
  </si>
  <si>
    <t>LIVESTOCK CREW</t>
  </si>
  <si>
    <t>ACTION VEHICLES CREW</t>
  </si>
  <si>
    <t>Translators see Post</t>
  </si>
  <si>
    <t>NB - State tax rates vary - check</t>
  </si>
  <si>
    <t xml:space="preserve">  = </t>
  </si>
  <si>
    <t>Adjust rate per state &amp; refer corporate threshold</t>
  </si>
  <si>
    <t>Enter estimate from equipment, motor vehicle allowances &amp; p.ds etc.</t>
  </si>
  <si>
    <t>Overtime &amp; Fringes:</t>
  </si>
  <si>
    <t>Visual Effects &amp; Animation</t>
  </si>
  <si>
    <t>THIS IS A BASE FORMAT - ADD OR DELETE CATEGORIES &amp; LINE ITEMS AS REQUIRED</t>
  </si>
  <si>
    <t>First - make sure you have selected the correct Budget base - the options are:</t>
  </si>
  <si>
    <t>Fringe Benefits Tax</t>
  </si>
  <si>
    <t>NB.</t>
  </si>
  <si>
    <t>Days</t>
  </si>
  <si>
    <t>Sub-total:</t>
  </si>
  <si>
    <t>UNIT FACILITIES &amp; STORES</t>
  </si>
  <si>
    <t>SAFETY EQUIPMENT &amp; STORES</t>
  </si>
  <si>
    <t xml:space="preserve">  Film Vaults</t>
  </si>
  <si>
    <t xml:space="preserve">No matter how small the budget every film maker is advised to register the entity through which </t>
  </si>
  <si>
    <t>SOUND - POST PRODUCTION</t>
  </si>
  <si>
    <t>EQUIPMENT &amp; STORES</t>
  </si>
  <si>
    <t xml:space="preserve">  Editing:</t>
  </si>
  <si>
    <t>Titles and Graphics:</t>
  </si>
  <si>
    <r>
      <t xml:space="preserve">Additional Worksheets can be included and linked:     </t>
    </r>
    <r>
      <rPr>
        <i/>
        <sz val="10"/>
        <rFont val="Arial"/>
        <family val="2"/>
      </rPr>
      <t xml:space="preserve"> Insert - Worksheet</t>
    </r>
  </si>
  <si>
    <t>DEVELOPMENT FUNDS/LOANS:</t>
  </si>
  <si>
    <t>FRINGES &amp; WORKERS COMP - CREW/CAST</t>
  </si>
  <si>
    <t>H.6</t>
  </si>
  <si>
    <t>H.7</t>
  </si>
  <si>
    <t>Unit Facilities</t>
  </si>
  <si>
    <t>FILM &amp; LABORATORY - Shooting</t>
  </si>
  <si>
    <t>W</t>
  </si>
  <si>
    <t>Footage/Hrs/Rolls</t>
  </si>
  <si>
    <t>Stock:</t>
  </si>
  <si>
    <t>Sound:</t>
  </si>
  <si>
    <t>p.tape</t>
  </si>
  <si>
    <t>Archival Stock Footage:</t>
  </si>
  <si>
    <t>K.4</t>
  </si>
  <si>
    <t>K.5</t>
  </si>
  <si>
    <t>K.6</t>
  </si>
  <si>
    <t>Stunts</t>
  </si>
  <si>
    <t>Source 3</t>
  </si>
  <si>
    <t>Props &amp; Set Dressing</t>
  </si>
  <si>
    <t>L</t>
  </si>
  <si>
    <t>M</t>
  </si>
  <si>
    <t>TRAVEL &amp; TRANSPORT</t>
  </si>
  <si>
    <t>N</t>
  </si>
  <si>
    <t>O</t>
  </si>
  <si>
    <t>P</t>
  </si>
  <si>
    <t>Q</t>
  </si>
  <si>
    <t>R</t>
  </si>
  <si>
    <t>TOTAL  "BELOW  THE  LINE"  COSTS</t>
  </si>
  <si>
    <t>INDIRECT   COSTS</t>
  </si>
  <si>
    <t>Z</t>
  </si>
  <si>
    <t xml:space="preserve">CONTINGENCY   </t>
  </si>
  <si>
    <t>Budget prepared by:</t>
  </si>
  <si>
    <t>Running total:</t>
  </si>
  <si>
    <t>TITLE:</t>
  </si>
  <si>
    <t>PRODUCTION COMPANY:</t>
  </si>
  <si>
    <t>CAST &amp; CASTING  -  SUB-TOTAL</t>
  </si>
  <si>
    <t>NB- show deduction as credit if applicable</t>
  </si>
  <si>
    <t>MAKE-UP &amp; HAIRDRESSING</t>
  </si>
  <si>
    <r>
      <t>Do not delete columns.</t>
    </r>
    <r>
      <rPr>
        <sz val="10"/>
        <rFont val="Arial"/>
        <family val="2"/>
      </rPr>
      <t xml:space="preserve">  Column A of the Budget has been left blank to use for a Code reference if required.</t>
    </r>
  </si>
  <si>
    <t>….   Add further Worksheets if required</t>
  </si>
  <si>
    <t>Start:</t>
  </si>
  <si>
    <t>Finish:</t>
  </si>
  <si>
    <t>Weeks:</t>
  </si>
  <si>
    <t>Days:</t>
  </si>
  <si>
    <t>PREPRODUCTION:</t>
  </si>
  <si>
    <t>From:</t>
  </si>
  <si>
    <t>To:</t>
  </si>
  <si>
    <t>THIS BUDGET IS BASED ON THE FOLLOWING ASSUMPTIONS:</t>
  </si>
  <si>
    <t>CURRENCY:</t>
  </si>
  <si>
    <t>$Australian</t>
  </si>
  <si>
    <t>Workers Compensation</t>
  </si>
  <si>
    <t>FRINGES &amp; INSURANCE - RATES APPLIED:</t>
  </si>
  <si>
    <t>Repayments due:</t>
  </si>
  <si>
    <t>Code</t>
  </si>
  <si>
    <t>Description</t>
  </si>
  <si>
    <t>ACCOMMODATION, LIVING &amp; CATERING</t>
  </si>
  <si>
    <t>T</t>
  </si>
  <si>
    <t>Superannuation</t>
  </si>
  <si>
    <r>
      <t xml:space="preserve"> Workers Compensation</t>
    </r>
    <r>
      <rPr>
        <sz val="10"/>
        <color indexed="18"/>
        <rFont val="Arial"/>
        <family val="2"/>
      </rPr>
      <t xml:space="preserve"> estimates are included</t>
    </r>
    <r>
      <rPr>
        <b/>
        <sz val="10"/>
        <color indexed="18"/>
        <rFont val="Arial"/>
        <family val="2"/>
      </rPr>
      <t xml:space="preserve"> in Fringes Category D</t>
    </r>
    <r>
      <rPr>
        <sz val="10"/>
        <color indexed="18"/>
        <rFont val="Arial"/>
        <family val="2"/>
      </rPr>
      <t>, not with Insurances Category O. It is generally not paid on Superannuation.</t>
    </r>
  </si>
  <si>
    <t>Post-prodn. To Category T</t>
  </si>
  <si>
    <t>S</t>
  </si>
  <si>
    <t>POST-PRODN. RENTALS &amp; OFFICE EXPENSES</t>
  </si>
  <si>
    <t>POST-PRODN. TRAVEL &amp; ACCOMMODATION</t>
  </si>
  <si>
    <t>POST-PRODUCTION SOUND</t>
  </si>
  <si>
    <t>X.1</t>
  </si>
  <si>
    <t>X.2</t>
  </si>
  <si>
    <t>LEGAL &amp; BUSINESS</t>
  </si>
  <si>
    <t>MARKETING</t>
  </si>
  <si>
    <t>Censorship Certification</t>
  </si>
  <si>
    <t>Post-production Scripts</t>
  </si>
  <si>
    <t xml:space="preserve">Safety </t>
  </si>
  <si>
    <t>OFFSHORE SHOOT</t>
  </si>
  <si>
    <t>SPECIAL DIGITAL EFFECTS / CGI</t>
  </si>
  <si>
    <t xml:space="preserve"> they produce their film for GST.  In all likelihood they would be legally required to register.  </t>
  </si>
  <si>
    <t>Once registered you may claim back all the GST that has been included in payments made.</t>
  </si>
  <si>
    <r>
      <t>This being the case</t>
    </r>
    <r>
      <rPr>
        <b/>
        <sz val="10"/>
        <rFont val="Geneva"/>
        <family val="2"/>
      </rPr>
      <t xml:space="preserve"> always budget the production expenses net of GST</t>
    </r>
    <r>
      <rPr>
        <sz val="10"/>
        <rFont val="Geneva"/>
      </rPr>
      <t>.</t>
    </r>
  </si>
  <si>
    <t xml:space="preserve">Invariably the funding that you achieve for your film is considered a taxable supply and you are </t>
  </si>
  <si>
    <t>of</t>
  </si>
  <si>
    <t>Other…</t>
  </si>
  <si>
    <t>Currency…….</t>
  </si>
  <si>
    <t>Convert at:</t>
  </si>
  <si>
    <t>Check Col.$Aust.</t>
  </si>
  <si>
    <t>Sub-total - all sections</t>
  </si>
  <si>
    <t>Contingency</t>
  </si>
  <si>
    <t xml:space="preserve"> PRODUCTION UNIT FEES &amp; SALARIES.</t>
  </si>
  <si>
    <t>UNIT FEES &amp; SALARIES. SUB-TOTAL</t>
  </si>
  <si>
    <t xml:space="preserve">Payroll Tax </t>
  </si>
  <si>
    <t>State</t>
  </si>
  <si>
    <t>Year</t>
  </si>
  <si>
    <t>%</t>
  </si>
  <si>
    <t>Distribution Dubs</t>
  </si>
  <si>
    <t>Stock Costs</t>
  </si>
  <si>
    <t>Domestic Distributor</t>
  </si>
  <si>
    <t>Foreign Sales Agent</t>
  </si>
  <si>
    <t>Domestic Pay TV</t>
  </si>
  <si>
    <t>Sub-Total</t>
  </si>
  <si>
    <t>Additional Dubs</t>
  </si>
  <si>
    <t>VHS - PAL</t>
  </si>
  <si>
    <t>Copy of Final Mix</t>
  </si>
  <si>
    <t>Copy M&amp;E</t>
  </si>
  <si>
    <t>PRODUCTION COSTS:</t>
  </si>
  <si>
    <t>ABOVE THE LINE' COSTS</t>
  </si>
  <si>
    <t>TOTAL 'ABOVE THE LINE' COSTS</t>
  </si>
  <si>
    <t>BELOW THE LINE' COSTS</t>
  </si>
  <si>
    <t>See R for post production crew</t>
  </si>
  <si>
    <r>
      <t xml:space="preserve">The budget font style is principally </t>
    </r>
    <r>
      <rPr>
        <sz val="9"/>
        <rFont val="Arial Narrow"/>
        <family val="2"/>
      </rPr>
      <t>Arial Narrow -Size  9</t>
    </r>
    <r>
      <rPr>
        <sz val="10"/>
        <rFont val="Arial"/>
        <family val="2"/>
      </rPr>
      <t xml:space="preserve"> </t>
    </r>
  </si>
  <si>
    <t>Split fees into Pre-prodn.,Shoot, Post-prodn per contract</t>
  </si>
  <si>
    <t>H.5</t>
  </si>
  <si>
    <t>SETS &amp; PROPS - SUB-TOTAL</t>
  </si>
  <si>
    <t>p.hr</t>
  </si>
  <si>
    <t>K.1</t>
  </si>
  <si>
    <t>K.2</t>
  </si>
  <si>
    <t>K.3</t>
  </si>
  <si>
    <t>EQUIP. &amp; STORES SUB-TOTAL</t>
  </si>
  <si>
    <t>L.</t>
  </si>
  <si>
    <r>
      <t>Cover</t>
    </r>
    <r>
      <rPr>
        <sz val="10"/>
        <rFont val="Arial"/>
        <family val="2"/>
      </rPr>
      <t xml:space="preserve"> - detail of the production and budget assumptions</t>
    </r>
  </si>
  <si>
    <t>Prodn.Accountant to complete Fringes worksheet for final budget</t>
  </si>
  <si>
    <t>Adjust the percentage split to 100% taxed for low budget</t>
  </si>
  <si>
    <r>
      <t xml:space="preserve"> required to invoice the funding body, network, distributor etc for your cashflow </t>
    </r>
    <r>
      <rPr>
        <b/>
        <sz val="10"/>
        <rFont val="Geneva"/>
        <family val="2"/>
      </rPr>
      <t xml:space="preserve">+ GST. </t>
    </r>
  </si>
  <si>
    <t>This is not a reason to put a line in the budget for GST.  .</t>
  </si>
  <si>
    <t>GST will be dealt with contractually and by invoice.</t>
  </si>
  <si>
    <t>U.1</t>
  </si>
  <si>
    <t>U.2</t>
  </si>
  <si>
    <t>Hairdressing Crew</t>
  </si>
  <si>
    <t>E(a)</t>
  </si>
  <si>
    <t>Art Department Crew</t>
  </si>
  <si>
    <t>Action Vehicles Crew</t>
  </si>
  <si>
    <t>Livestock Crew</t>
  </si>
  <si>
    <t>Construction Crew</t>
  </si>
  <si>
    <t>ALL OVERTIME - C.24</t>
  </si>
  <si>
    <t>C.24</t>
  </si>
  <si>
    <t xml:space="preserve">CAMERA EQUIPMENT &amp; STORES </t>
  </si>
  <si>
    <t xml:space="preserve">LIGHTING EQUIPMENT &amp; STORES </t>
  </si>
  <si>
    <r>
      <t>1</t>
    </r>
    <r>
      <rPr>
        <sz val="10"/>
        <rFont val="Arial"/>
        <family val="2"/>
      </rPr>
      <t xml:space="preserve">     Travel &amp; Accommodation - Crew &amp; Cast - Budget Categories M &amp; N</t>
    </r>
  </si>
  <si>
    <r>
      <t>Holiday Pay</t>
    </r>
    <r>
      <rPr>
        <sz val="9"/>
        <rFont val="Arial Narrow"/>
        <family val="2"/>
      </rPr>
      <t xml:space="preserve"> - on contracted salaries &amp; wages</t>
    </r>
  </si>
  <si>
    <r>
      <t>Payroll Tax</t>
    </r>
    <r>
      <rPr>
        <sz val="9"/>
        <rFont val="Arial Narrow"/>
        <family val="2"/>
      </rPr>
      <t xml:space="preserve"> - on Salaries+O'time+H.Pay+Super+Allces+PDs</t>
    </r>
  </si>
  <si>
    <r>
      <t>Superannuation</t>
    </r>
    <r>
      <rPr>
        <sz val="9"/>
        <rFont val="Arial Narrow"/>
        <family val="2"/>
      </rPr>
      <t xml:space="preserve"> - on contracted salaries &amp; wages+Allces.</t>
    </r>
  </si>
  <si>
    <r>
      <t>Workers Comp</t>
    </r>
    <r>
      <rPr>
        <sz val="9"/>
        <rFont val="Arial Narrow"/>
        <family val="2"/>
      </rPr>
      <t xml:space="preserve"> - on Salaries+O'time+H.Pay+Allces</t>
    </r>
  </si>
  <si>
    <r>
      <t xml:space="preserve">     </t>
    </r>
    <r>
      <rPr>
        <b/>
        <sz val="9"/>
        <color indexed="10"/>
        <rFont val="Arial Narrow"/>
        <family val="2"/>
      </rPr>
      <t>NB. Rate &amp; inclusions vary from State to State</t>
    </r>
  </si>
  <si>
    <t xml:space="preserve">DEVELOPMENT  </t>
  </si>
  <si>
    <t xml:space="preserve">ACCOMMODATION, LIVING, CATERING </t>
  </si>
  <si>
    <t>C.2</t>
  </si>
  <si>
    <t>C.3</t>
  </si>
  <si>
    <t>C.4</t>
  </si>
  <si>
    <t>D. O. P.</t>
  </si>
  <si>
    <t>C.5</t>
  </si>
  <si>
    <t>Recordist</t>
  </si>
  <si>
    <t>C.6</t>
  </si>
  <si>
    <t>C.7</t>
  </si>
  <si>
    <t>Lines 1&amp;2 will appear at the top of each page</t>
  </si>
  <si>
    <t>Change print areas if you wish to include Column A with a Cost Code.</t>
  </si>
  <si>
    <t>Any other notes on assumptions made in this budget :</t>
  </si>
  <si>
    <t xml:space="preserve"> (insert date)</t>
  </si>
  <si>
    <t>PRE-PRODN.</t>
  </si>
  <si>
    <t>SHOOT</t>
  </si>
  <si>
    <t>POST-PRODN.</t>
  </si>
  <si>
    <t>Sub-total</t>
  </si>
  <si>
    <t>T O T A L</t>
  </si>
  <si>
    <t>Wks</t>
  </si>
  <si>
    <t>Amount</t>
  </si>
  <si>
    <t>A.1</t>
  </si>
  <si>
    <t>STORY &amp; SCRIPT</t>
  </si>
  <si>
    <t xml:space="preserve">          Sub-total</t>
  </si>
  <si>
    <t>A.2</t>
  </si>
  <si>
    <t>DEVELOPMENT</t>
  </si>
  <si>
    <t>B.1</t>
  </si>
  <si>
    <t>PRODUCERS</t>
  </si>
  <si>
    <t>B.2</t>
  </si>
  <si>
    <t>DIRECTORS</t>
  </si>
  <si>
    <t>PRINCIPAL CAST</t>
  </si>
  <si>
    <t>C.</t>
  </si>
  <si>
    <t>C.1</t>
  </si>
  <si>
    <t>Production Manager</t>
  </si>
  <si>
    <t xml:space="preserve">        PRODUCTION COSTS</t>
  </si>
  <si>
    <t>I</t>
  </si>
  <si>
    <t>RENTALS &amp; STORAGE</t>
  </si>
  <si>
    <t>ABN:</t>
  </si>
  <si>
    <t>TFN:</t>
  </si>
  <si>
    <t>Second Unit Crew</t>
  </si>
  <si>
    <t>PRODUCTION TYPE:</t>
  </si>
  <si>
    <t>Date:</t>
  </si>
  <si>
    <t>FINAL BUDGET:</t>
  </si>
  <si>
    <t>Address:</t>
  </si>
  <si>
    <t>T'phone:</t>
  </si>
  <si>
    <t>Fax:</t>
  </si>
  <si>
    <t>E-mail:</t>
  </si>
  <si>
    <r>
      <t>2</t>
    </r>
    <r>
      <rPr>
        <sz val="10"/>
        <rFont val="Arial"/>
        <family val="2"/>
      </rPr>
      <t xml:space="preserve">     Delivery Requirements - Budget Category X.2</t>
    </r>
  </si>
  <si>
    <t>VEHICLES</t>
  </si>
  <si>
    <t>Shoot Location 1</t>
  </si>
  <si>
    <t>TOTAL 'BELOW THE LINE' COSTS</t>
  </si>
  <si>
    <t>TOTAL PRODUCTION COSTS</t>
  </si>
  <si>
    <t>C.13</t>
  </si>
  <si>
    <t>C.20</t>
  </si>
  <si>
    <t>I.</t>
  </si>
  <si>
    <t>F.1</t>
  </si>
  <si>
    <t>F.2</t>
  </si>
  <si>
    <t>STAGE RENTALS</t>
  </si>
  <si>
    <t xml:space="preserve">  Post-Prodn Office:</t>
  </si>
  <si>
    <t>TOTAL POST-PRODUCTION COSTS</t>
  </si>
  <si>
    <t>LOCATIONS</t>
  </si>
  <si>
    <t>TOTAL   ALL   CATEGORIES</t>
  </si>
  <si>
    <t xml:space="preserve"> =</t>
  </si>
  <si>
    <t>PRODUCTION LEVIES</t>
  </si>
  <si>
    <t>"BELOW THE LINE" COSTS</t>
  </si>
  <si>
    <t>"ABOVE THE LINE" COSTS</t>
  </si>
  <si>
    <t>CAST-PRINCIPALS</t>
  </si>
  <si>
    <t>INSURANCES</t>
  </si>
  <si>
    <t>ALL HOL.PAY/SUPER/TAXES - D</t>
  </si>
  <si>
    <t>No</t>
  </si>
  <si>
    <t>Total $</t>
  </si>
  <si>
    <t>Rate pd</t>
  </si>
  <si>
    <t>Rate pwk</t>
  </si>
  <si>
    <t>PER DIEMS</t>
  </si>
  <si>
    <t>Trf. To:</t>
  </si>
  <si>
    <t>POSITION/Name</t>
  </si>
  <si>
    <t>AIRFARES/Other fares</t>
  </si>
  <si>
    <t>ACCOMMODATION or Allces</t>
  </si>
  <si>
    <t>TOTAL</t>
  </si>
  <si>
    <t>Black &amp; White Photographs</t>
  </si>
  <si>
    <t>p.</t>
  </si>
  <si>
    <t>Title Clearance</t>
  </si>
  <si>
    <t>Superannuation and Annual Leave not applicable on OT</t>
  </si>
  <si>
    <t>SCHEDULE</t>
  </si>
  <si>
    <t>DELIVERY REQUIREMENTS</t>
  </si>
  <si>
    <t>"      ..Project Title ...      "</t>
  </si>
  <si>
    <t>Script Editor</t>
  </si>
  <si>
    <t>Concept Development</t>
  </si>
  <si>
    <t>Content Audit</t>
  </si>
  <si>
    <t>for projects based on existing materials</t>
  </si>
  <si>
    <t>OFFSHORE CAST/ONSCREEN TALENT</t>
  </si>
  <si>
    <t>AUSTRALIAN CAST/ONSCREEN TALENT</t>
  </si>
  <si>
    <t xml:space="preserve">MAKE-UP CREW </t>
  </si>
  <si>
    <t xml:space="preserve">HAIRDRESSING CREW </t>
  </si>
  <si>
    <t>ART DEPARTMENT CREW</t>
  </si>
  <si>
    <t>Handsets only - calls in P</t>
  </si>
  <si>
    <t>Travel cases, compressors/cleaning equipment etc</t>
  </si>
  <si>
    <t>Freight-Delivery Items - refer X2</t>
  </si>
  <si>
    <t>Obtain rate from insurer</t>
  </si>
  <si>
    <t>Check current rate</t>
  </si>
  <si>
    <t>Obtain rate from relevant state government</t>
  </si>
  <si>
    <t xml:space="preserve">COSTUMES/WARDROBE </t>
  </si>
  <si>
    <t>Format Transfers:</t>
  </si>
  <si>
    <t>Stock</t>
  </si>
  <si>
    <t>Extra Expenses</t>
  </si>
  <si>
    <t>Other Promotional Items</t>
  </si>
  <si>
    <t>Y1</t>
  </si>
  <si>
    <t>Y2</t>
  </si>
  <si>
    <t xml:space="preserve">CONTENT USAGE </t>
  </si>
  <si>
    <t>Rights and Clearances</t>
  </si>
  <si>
    <t xml:space="preserve">Licence Fees and Royalties </t>
  </si>
  <si>
    <t>Acquisition Costs</t>
  </si>
  <si>
    <t>C.21</t>
  </si>
  <si>
    <t>DESIGN AND PRODUCTION</t>
  </si>
  <si>
    <t>Interface Designer</t>
  </si>
  <si>
    <t>DISCLAIMER</t>
  </si>
  <si>
    <t>Or include in crew sections above</t>
  </si>
  <si>
    <t>OVERSEAS CREW</t>
  </si>
  <si>
    <t>The summary sheet will automatically fill from the Budget as you enter data</t>
  </si>
  <si>
    <t xml:space="preserve">If unsure of current cast &amp; crew rates, contact MEAA or SPAA </t>
  </si>
  <si>
    <t>If not included in Sound Post V</t>
  </si>
  <si>
    <t>Eg Digital Video Players/Recorders</t>
  </si>
  <si>
    <t>Dubbing &amp; stock costs</t>
  </si>
  <si>
    <t>Include additional equipment hire if not facility cost</t>
  </si>
  <si>
    <t>HD, Aspect Ratio conversion, Superless versions etc</t>
  </si>
  <si>
    <t>POSTPRODUCTION</t>
  </si>
  <si>
    <t>Location 1</t>
  </si>
  <si>
    <t>Location 2</t>
  </si>
  <si>
    <t>Location 3</t>
  </si>
  <si>
    <t>Studio (if applicable)</t>
  </si>
  <si>
    <t>Source 1</t>
  </si>
  <si>
    <t>Source 2</t>
  </si>
  <si>
    <t xml:space="preserve">  print area to incl. Cols F&amp;G</t>
  </si>
  <si>
    <t>If conversion required adjust</t>
  </si>
  <si>
    <t xml:space="preserve"> (and change page set-up)</t>
  </si>
  <si>
    <t>FINANCING:</t>
  </si>
  <si>
    <t xml:space="preserve"> of the page otherwise the rest of the worksheet will move out of alignment.</t>
  </si>
  <si>
    <r>
      <t xml:space="preserve">All crew </t>
    </r>
    <r>
      <rPr>
        <b/>
        <sz val="10"/>
        <rFont val="Arial"/>
        <family val="2"/>
      </rPr>
      <t>overtime</t>
    </r>
    <r>
      <rPr>
        <sz val="10"/>
        <rFont val="Arial"/>
        <family val="2"/>
      </rPr>
      <t xml:space="preserve"> is included in C.25</t>
    </r>
  </si>
  <si>
    <t>Marketing costs can be itemised in the Delivery Worksheet</t>
  </si>
  <si>
    <t>UPDATES</t>
  </si>
  <si>
    <t xml:space="preserve">  PRODUCER/PROJECT MANAGER</t>
  </si>
  <si>
    <t xml:space="preserve">  DIRECTOR</t>
  </si>
  <si>
    <t xml:space="preserve">  INFORMATION DESIGNER</t>
  </si>
  <si>
    <t xml:space="preserve">  PROGRAMMER/S</t>
  </si>
  <si>
    <t xml:space="preserve">  TECHNICAL DIRECTOR</t>
  </si>
  <si>
    <t>KEY CREW:</t>
  </si>
  <si>
    <t xml:space="preserve">  LEAD DESIGNER</t>
  </si>
  <si>
    <t>Final Platform</t>
  </si>
  <si>
    <t>PRODUCTION</t>
  </si>
  <si>
    <t xml:space="preserve">   Shoot</t>
  </si>
  <si>
    <t>SHOOTING LOCATIONS ( if applicable)</t>
  </si>
  <si>
    <r>
      <t>PRODUCERS</t>
    </r>
    <r>
      <rPr>
        <sz val="9"/>
        <rFont val="Arial Narrow"/>
        <family val="2"/>
      </rPr>
      <t xml:space="preserve"> </t>
    </r>
    <r>
      <rPr>
        <b/>
        <sz val="9"/>
        <rFont val="Arial Narrow"/>
        <family val="2"/>
      </rPr>
      <t>/PROJECT MANAGERS</t>
    </r>
  </si>
  <si>
    <t xml:space="preserve">  Local Liason/Fixer(s)</t>
  </si>
  <si>
    <t xml:space="preserve">  Government Minders(s)</t>
  </si>
  <si>
    <t xml:space="preserve">  Location Assistant(s)</t>
  </si>
  <si>
    <t xml:space="preserve">  Driver(s)</t>
  </si>
  <si>
    <t>Costume Designer</t>
  </si>
  <si>
    <t xml:space="preserve">CONSULTANTS/ ADVISERS </t>
  </si>
  <si>
    <t xml:space="preserve">Main Shooting Stock (       ) </t>
  </si>
  <si>
    <t>Programme Length (          ) Ratio (   :1)</t>
  </si>
  <si>
    <t>"Online" Edit</t>
  </si>
  <si>
    <t>In "Online" suite to add text, supers, effects, etc</t>
  </si>
  <si>
    <t xml:space="preserve">Other </t>
  </si>
  <si>
    <t>Stills Photographer</t>
  </si>
  <si>
    <t>Stills Camera equipment</t>
  </si>
  <si>
    <t>Stills stock</t>
  </si>
  <si>
    <t xml:space="preserve">PUBLICITY &amp; STILLS </t>
  </si>
  <si>
    <t>Consultants &amp; Advisers</t>
  </si>
  <si>
    <t>Testing and Debugging</t>
  </si>
  <si>
    <t xml:space="preserve">        POST-PRODUCTION COSTS</t>
  </si>
  <si>
    <t>V</t>
  </si>
  <si>
    <t>Special Effects &amp; Armoury Crew</t>
  </si>
  <si>
    <t>Occupational Health &amp; Safety Crew</t>
  </si>
  <si>
    <t>CAST &amp; CASTING</t>
  </si>
  <si>
    <t>Domestic Free to Air</t>
  </si>
  <si>
    <t>Production Company</t>
  </si>
  <si>
    <t>Allow for copies to:</t>
  </si>
  <si>
    <t>SOUND REQUIREMENTS</t>
  </si>
  <si>
    <t>STILLS</t>
  </si>
  <si>
    <t>Original Transparencies</t>
  </si>
  <si>
    <t>Duplicate Transparencies</t>
  </si>
  <si>
    <t>Digital Scans</t>
  </si>
  <si>
    <t>Colour Photographs</t>
  </si>
  <si>
    <t>MOBILE DEVICE DELIVERY</t>
  </si>
  <si>
    <t xml:space="preserve">       Sub-total</t>
  </si>
  <si>
    <r>
      <t xml:space="preserve">  </t>
    </r>
    <r>
      <rPr>
        <b/>
        <sz val="9"/>
        <rFont val="Arial Narrow"/>
        <family val="2"/>
      </rPr>
      <t>Sub-total</t>
    </r>
  </si>
  <si>
    <t>SOCIAL MEDIA</t>
  </si>
  <si>
    <t>Strategy</t>
  </si>
  <si>
    <t>Design &amp; Development</t>
  </si>
  <si>
    <t>Execution</t>
  </si>
  <si>
    <r>
      <t xml:space="preserve">    </t>
    </r>
    <r>
      <rPr>
        <b/>
        <sz val="9"/>
        <rFont val="Arial Narrow"/>
        <family val="2"/>
      </rPr>
      <t>Sub-total</t>
    </r>
  </si>
  <si>
    <t>U.9</t>
  </si>
  <si>
    <t>U.10</t>
  </si>
  <si>
    <t>App Development</t>
  </si>
  <si>
    <t>Added in July 2011</t>
  </si>
  <si>
    <t xml:space="preserve">Screen Australia has taken great care to ensure that the formulas in this budget are correct.  However, as the formulas are not locked, errors can occur when numbers are entered to override formulas and/or when lines are added or subtracted.  Screen Australia can take no responsibility for the accuracy of your budget. Please check each line where you have entered figures and ensure the accuracy of the subtotals and totals lines and columns.
</t>
  </si>
  <si>
    <r>
      <t xml:space="preserve">If </t>
    </r>
    <r>
      <rPr>
        <b/>
        <sz val="10"/>
        <rFont val="Arial"/>
        <family val="2"/>
      </rPr>
      <t>inserting</t>
    </r>
    <r>
      <rPr>
        <sz val="10"/>
        <rFont val="Arial"/>
        <family val="2"/>
      </rPr>
      <t xml:space="preserve"> or </t>
    </r>
    <r>
      <rPr>
        <b/>
        <sz val="10"/>
        <rFont val="Arial"/>
        <family val="2"/>
      </rPr>
      <t>deleting</t>
    </r>
    <r>
      <rPr>
        <sz val="10"/>
        <rFont val="Arial"/>
        <family val="2"/>
      </rPr>
      <t xml:space="preserve"> rows, ensure you do whole rows by selecting the row numbers down the left hand side</t>
    </r>
  </si>
  <si>
    <r>
      <t xml:space="preserve">If you do not want the </t>
    </r>
    <r>
      <rPr>
        <b/>
        <sz val="10"/>
        <rFont val="Arial"/>
        <family val="2"/>
      </rPr>
      <t xml:space="preserve">zero values </t>
    </r>
    <r>
      <rPr>
        <sz val="10"/>
        <rFont val="Arial"/>
        <family val="2"/>
      </rPr>
      <t>to show on your worksheets, you should change the relevant view option, rather than deleting the zero itself.</t>
    </r>
  </si>
  <si>
    <r>
      <t xml:space="preserve">If you find the </t>
    </r>
    <r>
      <rPr>
        <b/>
        <sz val="10"/>
        <rFont val="Arial"/>
        <family val="2"/>
      </rPr>
      <t>font too small</t>
    </r>
    <r>
      <rPr>
        <sz val="10"/>
        <rFont val="Arial"/>
        <family val="2"/>
      </rPr>
      <t xml:space="preserve"> for working on a small screen, change the viewing size, rather than font size.</t>
    </r>
  </si>
  <si>
    <r>
      <t xml:space="preserve">This workbook comprises following worksheets: </t>
    </r>
    <r>
      <rPr>
        <sz val="10"/>
        <rFont val="Arial"/>
        <family val="2"/>
      </rPr>
      <t xml:space="preserve"> </t>
    </r>
  </si>
  <si>
    <r>
      <t>Budget</t>
    </r>
    <r>
      <rPr>
        <sz val="10"/>
        <rFont val="Arial"/>
        <family val="2"/>
      </rPr>
      <t xml:space="preserve"> - A-Z detail        </t>
    </r>
  </si>
  <si>
    <t>A percentage set by Federal Superannuation Guarantee legislation and payable on the contracted wage and allowances of any employee who earns in excess of $450 per month. It is not paid on Holiday Pay or overtime.  At the time of budgeting check the rate that may be expected to be current when you expect to go into production.</t>
  </si>
  <si>
    <t>If you discover any formula errors in the budget, please email us at web@screenaustralia.gov.au so that we can inform other users.</t>
  </si>
  <si>
    <t xml:space="preserve">Please check the Screen Australia website regularly for updates or corrections to this budget, http://www.screenaustralia.gov.au/filmmaking/budgeting/a_z.aspx  </t>
  </si>
  <si>
    <r>
      <t>NOTE</t>
    </r>
    <r>
      <rPr>
        <sz val="9"/>
        <rFont val="Arial Narrow"/>
        <family val="2"/>
      </rPr>
      <t>: Screen Australia funding may not support the purchase of hardware - please check funding guidelines</t>
    </r>
  </si>
  <si>
    <t>See Feature Budget for categories</t>
  </si>
  <si>
    <t>Transfer to working formats (eg. CD, DVD)</t>
  </si>
  <si>
    <t>Could be included with the Editing crew (R)</t>
  </si>
  <si>
    <t>See Feature or Short Film Budget for further categories</t>
  </si>
  <si>
    <t>See Feature or Short Film Budget for categories</t>
  </si>
  <si>
    <t xml:space="preserve">        films.. Say &lt;$1m…. </t>
  </si>
  <si>
    <t>Mobile Device Delivery</t>
  </si>
  <si>
    <t>Social Media</t>
  </si>
  <si>
    <t>GST</t>
  </si>
  <si>
    <t>NFSA Archives</t>
  </si>
  <si>
    <r>
      <t>Second - fill out the</t>
    </r>
    <r>
      <rPr>
        <b/>
        <sz val="10"/>
        <rFont val="Arial"/>
        <family val="2"/>
      </rPr>
      <t xml:space="preserve"> Cover Sheet</t>
    </r>
    <r>
      <rPr>
        <sz val="10"/>
        <rFont val="Arial"/>
        <family val="2"/>
      </rPr>
      <t xml:space="preserve"> BEFORE GOING INTO THE BUDGET OR WORKSHEET DETAIL.</t>
    </r>
  </si>
  <si>
    <t>Formulas have been included and therefore we are assuming reasonable Excel competence by users.</t>
  </si>
  <si>
    <t>Unused lines and categories can be deleted.</t>
  </si>
  <si>
    <t>If you delete a category, you will also need to delete its line in the Summary worksheet as #ref will appear.</t>
  </si>
  <si>
    <t>Use this budget format as a checklist.</t>
  </si>
  <si>
    <t>Change categories and cost items according to project needs or personal preferences.</t>
  </si>
  <si>
    <r>
      <t xml:space="preserve">If pages do not </t>
    </r>
    <r>
      <rPr>
        <b/>
        <sz val="10"/>
        <rFont val="Arial"/>
        <family val="2"/>
      </rPr>
      <t>print</t>
    </r>
    <r>
      <rPr>
        <sz val="10"/>
        <rFont val="Arial"/>
        <family val="2"/>
      </rPr>
      <t xml:space="preserve"> on one sheet ( portrait or landscape) as formatted,</t>
    </r>
    <r>
      <rPr>
        <b/>
        <sz val="10"/>
        <rFont val="Arial"/>
        <family val="2"/>
      </rPr>
      <t xml:space="preserve"> change the scaling percentage.</t>
    </r>
  </si>
  <si>
    <t xml:space="preserve">SPAA/ADG PROD. LEVY </t>
  </si>
  <si>
    <t>A-Z BUDGET - DIGITAL MEDIA</t>
  </si>
  <si>
    <t>Feature Film       Non-feature Drama     Documentary         Digital Media         Animation</t>
  </si>
  <si>
    <t>Version 2.5 - January 2015</t>
  </si>
  <si>
    <t>TELEVISION CAST PAYMENTS STRUCTURE - MINIMUMS</t>
  </si>
  <si>
    <t>RATES ARE AS AT 1/7/14</t>
  </si>
  <si>
    <t>Always check for current rates</t>
  </si>
  <si>
    <t>Actors Television Program Award</t>
  </si>
  <si>
    <t>Performer</t>
  </si>
  <si>
    <t>Bit</t>
  </si>
  <si>
    <t xml:space="preserve">   HYPOTHETICALS</t>
  </si>
  <si>
    <t>Class 2</t>
  </si>
  <si>
    <t>Class 1</t>
  </si>
  <si>
    <t>Player</t>
  </si>
  <si>
    <t>Weekly</t>
  </si>
  <si>
    <t>Daily</t>
  </si>
  <si>
    <t>Hourly</t>
  </si>
  <si>
    <t>Min 4 hrs</t>
  </si>
  <si>
    <t>AWARD MINIMUM</t>
  </si>
  <si>
    <t>Minimum hours</t>
  </si>
  <si>
    <t>(27.72*4)</t>
  </si>
  <si>
    <t>PERSONAL MARGIN</t>
  </si>
  <si>
    <t>Use "goal seek" to adjust hypotheticals</t>
  </si>
  <si>
    <t>BASIC NEGOTIATED FEE</t>
  </si>
  <si>
    <t>(BNF)</t>
  </si>
  <si>
    <t>RIGHTS LOADINGS</t>
  </si>
  <si>
    <t xml:space="preserve">Free Online </t>
  </si>
  <si>
    <t>OVERTIME TO 10 HRS</t>
  </si>
  <si>
    <t>Based on BNF (unlike feature film)</t>
  </si>
  <si>
    <t>CONTRACTED FEE</t>
  </si>
  <si>
    <t>HOLIDAY PAY</t>
  </si>
  <si>
    <t>Based on contracted fee</t>
  </si>
  <si>
    <t>TOTAL REMUNERATION</t>
  </si>
  <si>
    <t xml:space="preserve">SUPERANNUATION </t>
  </si>
  <si>
    <t>DOUBLE</t>
  </si>
  <si>
    <t>WEEKLY</t>
  </si>
  <si>
    <t>DAILY 8 HRS</t>
  </si>
  <si>
    <t>CITY EXTRA/STAND-IN</t>
  </si>
  <si>
    <t>HOURLY, MINIMUM 4 HOURS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</si>
</sst>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C09]dd\-mmm\-yy;@"/>
    <numFmt numFmtId="166" formatCode="[$-C09]d\ mmmm\ yyyy;@"/>
    <numFmt numFmtId="167" formatCode="#,##0_ ;[Red]\-#,##0\ "/>
  </numFmts>
  <fonts count="80" x14ac:knownFonts="1">
    <font>
      <sz val="10"/>
      <name val="Geneva"/>
    </font>
    <font>
      <b/>
      <sz val="10"/>
      <name val="Geneva"/>
      <family val="2"/>
    </font>
    <font>
      <sz val="10"/>
      <name val="Geneva"/>
      <family val="2"/>
    </font>
    <font>
      <b/>
      <sz val="9"/>
      <name val="Arial Narrow"/>
      <family val="2"/>
    </font>
    <font>
      <sz val="9"/>
      <name val="Arial Narrow"/>
      <family val="2"/>
    </font>
    <font>
      <i/>
      <sz val="9"/>
      <name val="Arial Narrow"/>
      <family val="2"/>
    </font>
    <font>
      <b/>
      <i/>
      <sz val="9"/>
      <name val="Arial Narrow"/>
      <family val="2"/>
    </font>
    <font>
      <sz val="10"/>
      <name val="Arial Narrow"/>
      <family val="2"/>
    </font>
    <font>
      <b/>
      <sz val="10"/>
      <name val="Arial Narrow"/>
      <family val="2"/>
    </font>
    <font>
      <b/>
      <sz val="12"/>
      <name val="Arial Narrow"/>
      <family val="2"/>
    </font>
    <font>
      <sz val="12"/>
      <name val="Arial Narrow"/>
      <family val="2"/>
    </font>
    <font>
      <i/>
      <sz val="10"/>
      <name val="Arial Narrow"/>
      <family val="2"/>
    </font>
    <font>
      <b/>
      <sz val="18"/>
      <name val="Arial Narrow"/>
      <family val="2"/>
    </font>
    <font>
      <i/>
      <sz val="8"/>
      <name val="Arial Narrow"/>
      <family val="2"/>
    </font>
    <font>
      <sz val="8"/>
      <name val="Arial Narrow"/>
      <family val="2"/>
    </font>
    <font>
      <b/>
      <sz val="9"/>
      <color indexed="40"/>
      <name val="Arial Narrow"/>
      <family val="2"/>
    </font>
    <font>
      <sz val="9"/>
      <color indexed="10"/>
      <name val="Arial Narrow"/>
      <family val="2"/>
    </font>
    <font>
      <b/>
      <sz val="9"/>
      <color indexed="10"/>
      <name val="Arial Narrow"/>
      <family val="2"/>
    </font>
    <font>
      <sz val="10"/>
      <name val="Geneva"/>
      <family val="2"/>
    </font>
    <font>
      <b/>
      <i/>
      <sz val="10"/>
      <name val="Arial Narrow"/>
      <family val="2"/>
    </font>
    <font>
      <b/>
      <sz val="9"/>
      <color indexed="12"/>
      <name val="Arial Narrow"/>
      <family val="2"/>
    </font>
    <font>
      <i/>
      <sz val="9"/>
      <color indexed="12"/>
      <name val="Arial Narrow"/>
      <family val="2"/>
    </font>
    <font>
      <sz val="9"/>
      <color indexed="12"/>
      <name val="Arial Narrow"/>
      <family val="2"/>
    </font>
    <font>
      <b/>
      <sz val="9"/>
      <color indexed="17"/>
      <name val="Arial Narrow"/>
      <family val="2"/>
    </font>
    <font>
      <b/>
      <sz val="9"/>
      <color indexed="53"/>
      <name val="Arial Narrow"/>
      <family val="2"/>
    </font>
    <font>
      <b/>
      <sz val="9"/>
      <color indexed="11"/>
      <name val="Arial Narrow"/>
      <family val="2"/>
    </font>
    <font>
      <sz val="9"/>
      <color indexed="40"/>
      <name val="Arial Narrow"/>
      <family val="2"/>
    </font>
    <font>
      <b/>
      <sz val="10"/>
      <name val="Arial"/>
      <family val="2"/>
    </font>
    <font>
      <sz val="10"/>
      <name val="Arial"/>
      <family val="2"/>
    </font>
    <font>
      <sz val="10"/>
      <color indexed="12"/>
      <name val="Arial"/>
      <family val="2"/>
    </font>
    <font>
      <sz val="10"/>
      <color indexed="48"/>
      <name val="Arial"/>
      <family val="2"/>
    </font>
    <font>
      <i/>
      <sz val="10"/>
      <name val="Arial"/>
      <family val="2"/>
    </font>
    <font>
      <b/>
      <sz val="12"/>
      <name val="Arial"/>
      <family val="2"/>
    </font>
    <font>
      <b/>
      <i/>
      <u/>
      <sz val="9"/>
      <name val="Arial Narrow"/>
      <family val="2"/>
    </font>
    <font>
      <b/>
      <u/>
      <sz val="9"/>
      <name val="Arial Narrow"/>
      <family val="2"/>
    </font>
    <font>
      <u/>
      <sz val="9"/>
      <name val="Arial Narrow"/>
      <family val="2"/>
    </font>
    <font>
      <b/>
      <sz val="9"/>
      <color indexed="52"/>
      <name val="Arial Narrow"/>
      <family val="2"/>
    </font>
    <font>
      <sz val="9"/>
      <color indexed="52"/>
      <name val="Arial Narrow"/>
      <family val="2"/>
    </font>
    <font>
      <b/>
      <sz val="9"/>
      <color indexed="18"/>
      <name val="Arial Narrow"/>
      <family val="2"/>
    </font>
    <font>
      <sz val="11"/>
      <name val="Arial Narrow"/>
      <family val="2"/>
    </font>
    <font>
      <b/>
      <sz val="11"/>
      <name val="Arial Narrow"/>
      <family val="2"/>
    </font>
    <font>
      <b/>
      <u/>
      <sz val="10"/>
      <color indexed="18"/>
      <name val="Arial Narrow"/>
      <family val="2"/>
    </font>
    <font>
      <b/>
      <sz val="9"/>
      <color indexed="51"/>
      <name val="Arial Narrow"/>
      <family val="2"/>
    </font>
    <font>
      <b/>
      <i/>
      <sz val="14"/>
      <name val="Comic Sans MS"/>
      <family val="4"/>
    </font>
    <font>
      <b/>
      <u/>
      <sz val="16"/>
      <name val="Arial"/>
      <family val="2"/>
    </font>
    <font>
      <b/>
      <u/>
      <sz val="12"/>
      <color indexed="10"/>
      <name val="Arial"/>
      <family val="2"/>
    </font>
    <font>
      <sz val="10"/>
      <color indexed="18"/>
      <name val="Arial"/>
      <family val="2"/>
    </font>
    <font>
      <b/>
      <sz val="10"/>
      <color indexed="18"/>
      <name val="Arial"/>
      <family val="2"/>
    </font>
    <font>
      <sz val="9"/>
      <name val="Arial Narrow"/>
      <family val="2"/>
    </font>
    <font>
      <sz val="10"/>
      <color indexed="10"/>
      <name val="Arial"/>
      <family val="2"/>
    </font>
    <font>
      <b/>
      <u/>
      <sz val="10"/>
      <name val="Arial"/>
      <family val="2"/>
    </font>
    <font>
      <b/>
      <u/>
      <sz val="12"/>
      <name val="Arial Narrow"/>
      <family val="2"/>
    </font>
    <font>
      <b/>
      <sz val="9"/>
      <color indexed="57"/>
      <name val="Arial Narrow"/>
      <family val="2"/>
    </font>
    <font>
      <b/>
      <sz val="12"/>
      <color indexed="17"/>
      <name val="Arial Narrow"/>
      <family val="2"/>
    </font>
    <font>
      <b/>
      <sz val="10"/>
      <color indexed="17"/>
      <name val="Arial Narrow"/>
      <family val="2"/>
    </font>
    <font>
      <b/>
      <i/>
      <sz val="14"/>
      <name val="Georgia"/>
      <family val="1"/>
    </font>
    <font>
      <b/>
      <sz val="9"/>
      <name val="Arial Narrow"/>
      <family val="2"/>
    </font>
    <font>
      <i/>
      <sz val="9"/>
      <name val="Arial Narrow"/>
      <family val="2"/>
    </font>
    <font>
      <b/>
      <i/>
      <sz val="9"/>
      <name val="Arial Narrow"/>
      <family val="2"/>
    </font>
    <font>
      <u/>
      <sz val="9"/>
      <name val="Arial Narrow"/>
      <family val="2"/>
    </font>
    <font>
      <sz val="9"/>
      <color indexed="10"/>
      <name val="Arial Narrow"/>
      <family val="2"/>
    </font>
    <font>
      <b/>
      <sz val="10"/>
      <name val="Arial Narrow"/>
      <family val="2"/>
    </font>
    <font>
      <b/>
      <u/>
      <sz val="12"/>
      <name val="Arial Narrow"/>
      <family val="2"/>
    </font>
    <font>
      <sz val="10"/>
      <name val="Arial Narrow"/>
      <family val="2"/>
    </font>
    <font>
      <b/>
      <u/>
      <sz val="10"/>
      <name val="Arial Narrow"/>
      <family val="2"/>
    </font>
    <font>
      <b/>
      <sz val="12"/>
      <color indexed="18"/>
      <name val="Arial"/>
      <family val="2"/>
    </font>
    <font>
      <i/>
      <sz val="10"/>
      <name val="Arial Narrow"/>
      <family val="2"/>
    </font>
    <font>
      <sz val="12"/>
      <name val="Arial Narrow"/>
      <family val="2"/>
    </font>
    <font>
      <b/>
      <sz val="12"/>
      <name val="Arial Narrow"/>
      <family val="2"/>
    </font>
    <font>
      <b/>
      <u/>
      <sz val="12"/>
      <color indexed="10"/>
      <name val="Arial Narrow"/>
      <family val="2"/>
    </font>
    <font>
      <b/>
      <sz val="14"/>
      <name val="Arial"/>
      <family val="2"/>
    </font>
    <font>
      <b/>
      <sz val="22"/>
      <name val="Arial"/>
      <family val="2"/>
    </font>
    <font>
      <b/>
      <sz val="10"/>
      <name val="Geneva"/>
      <family val="2"/>
    </font>
    <font>
      <sz val="10"/>
      <name val="Geneva"/>
      <family val="2"/>
    </font>
    <font>
      <i/>
      <sz val="10"/>
      <name val="Geneva"/>
      <family val="2"/>
    </font>
    <font>
      <b/>
      <sz val="10"/>
      <name val="Century Gothic"/>
      <family val="2"/>
    </font>
    <font>
      <i/>
      <sz val="10"/>
      <name val="Century Gothic"/>
      <family val="2"/>
    </font>
    <font>
      <sz val="10"/>
      <name val="Century Gothic"/>
      <family val="2"/>
    </font>
    <font>
      <b/>
      <i/>
      <sz val="10"/>
      <name val="Century Gothic"/>
      <family val="2"/>
    </font>
    <font>
      <b/>
      <i/>
      <sz val="10"/>
      <name val="Geneva"/>
      <family val="2"/>
    </font>
  </fonts>
  <fills count="18">
    <fill>
      <patternFill patternType="none"/>
    </fill>
    <fill>
      <patternFill patternType="gray125"/>
    </fill>
    <fill>
      <patternFill patternType="solid">
        <fgColor indexed="10"/>
        <bgColor indexed="64"/>
      </patternFill>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46"/>
        <bgColor indexed="64"/>
      </patternFill>
    </fill>
    <fill>
      <patternFill patternType="solid">
        <fgColor indexed="22"/>
        <bgColor indexed="64"/>
      </patternFill>
    </fill>
    <fill>
      <patternFill patternType="solid">
        <fgColor indexed="18"/>
        <bgColor indexed="64"/>
      </patternFill>
    </fill>
    <fill>
      <patternFill patternType="solid">
        <fgColor indexed="51"/>
        <bgColor indexed="64"/>
      </patternFill>
    </fill>
    <fill>
      <patternFill patternType="solid">
        <fgColor indexed="44"/>
        <bgColor indexed="64"/>
      </patternFill>
    </fill>
    <fill>
      <patternFill patternType="solid">
        <fgColor indexed="42"/>
        <bgColor indexed="64"/>
      </patternFill>
    </fill>
    <fill>
      <patternFill patternType="solid">
        <fgColor indexed="45"/>
        <bgColor indexed="64"/>
      </patternFill>
    </fill>
    <fill>
      <patternFill patternType="solid">
        <fgColor rgb="FFFFFF00"/>
        <bgColor indexed="64"/>
      </patternFill>
    </fill>
    <fill>
      <patternFill patternType="solid">
        <fgColor rgb="FFFFFF99"/>
        <bgColor indexed="64"/>
      </patternFill>
    </fill>
    <fill>
      <patternFill patternType="solid">
        <fgColor theme="6" tint="0.39997558519241921"/>
        <bgColor indexed="64"/>
      </patternFill>
    </fill>
    <fill>
      <patternFill patternType="solid">
        <fgColor rgb="FFE28ECC"/>
        <bgColor indexed="64"/>
      </patternFill>
    </fill>
    <fill>
      <patternFill patternType="solid">
        <fgColor indexed="27"/>
        <bgColor indexed="64"/>
      </patternFill>
    </fill>
  </fills>
  <borders count="35">
    <border>
      <left/>
      <right/>
      <top/>
      <bottom/>
      <diagonal/>
    </border>
    <border>
      <left/>
      <right/>
      <top/>
      <bottom style="thin">
        <color auto="1"/>
      </bottom>
      <diagonal/>
    </border>
    <border>
      <left/>
      <right/>
      <top style="thin">
        <color auto="1"/>
      </top>
      <bottom style="thin">
        <color auto="1"/>
      </bottom>
      <diagonal/>
    </border>
    <border>
      <left/>
      <right/>
      <top/>
      <bottom style="double">
        <color auto="1"/>
      </bottom>
      <diagonal/>
    </border>
    <border>
      <left/>
      <right/>
      <top style="thin">
        <color auto="1"/>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style="thin">
        <color auto="1"/>
      </right>
      <top/>
      <bottom/>
      <diagonal/>
    </border>
    <border>
      <left style="thick">
        <color auto="1"/>
      </left>
      <right/>
      <top/>
      <bottom style="thick">
        <color auto="1"/>
      </bottom>
      <diagonal/>
    </border>
    <border>
      <left/>
      <right style="thick">
        <color auto="1"/>
      </right>
      <top/>
      <bottom style="thick">
        <color auto="1"/>
      </bottom>
      <diagonal/>
    </border>
    <border>
      <left style="thick">
        <color auto="1"/>
      </left>
      <right/>
      <top style="thick">
        <color auto="1"/>
      </top>
      <bottom/>
      <diagonal/>
    </border>
    <border>
      <left/>
      <right style="thick">
        <color indexed="8"/>
      </right>
      <top style="thick">
        <color auto="1"/>
      </top>
      <bottom/>
      <diagonal/>
    </border>
  </borders>
  <cellStyleXfs count="4">
    <xf numFmtId="0" fontId="0" fillId="0" borderId="0"/>
    <xf numFmtId="4" fontId="2" fillId="0" borderId="0" applyFont="0" applyFill="0" applyBorder="0" applyAlignment="0" applyProtection="0"/>
    <xf numFmtId="0" fontId="2" fillId="0" borderId="0"/>
    <xf numFmtId="164" fontId="28" fillId="0" borderId="0" applyFont="0" applyFill="0" applyBorder="0" applyAlignment="0" applyProtection="0"/>
  </cellStyleXfs>
  <cellXfs count="511">
    <xf numFmtId="0" fontId="0" fillId="0" borderId="0" xfId="0"/>
    <xf numFmtId="0" fontId="3" fillId="0" borderId="0" xfId="0" applyFont="1" applyAlignment="1">
      <alignment horizontal="left"/>
    </xf>
    <xf numFmtId="0" fontId="3" fillId="0" borderId="0" xfId="0" applyFont="1"/>
    <xf numFmtId="3" fontId="3" fillId="0" borderId="0" xfId="0" applyNumberFormat="1" applyFont="1"/>
    <xf numFmtId="3" fontId="3" fillId="0" borderId="0" xfId="0" applyNumberFormat="1" applyFont="1" applyAlignment="1">
      <alignment horizontal="center"/>
    </xf>
    <xf numFmtId="0" fontId="3" fillId="0" borderId="0" xfId="0" applyFont="1" applyBorder="1"/>
    <xf numFmtId="0" fontId="4" fillId="0" borderId="0" xfId="0" applyFont="1" applyBorder="1"/>
    <xf numFmtId="3" fontId="4" fillId="0" borderId="0" xfId="0" applyNumberFormat="1" applyFont="1" applyBorder="1"/>
    <xf numFmtId="3" fontId="3" fillId="0" borderId="1" xfId="0" applyNumberFormat="1" applyFont="1" applyBorder="1" applyAlignment="1">
      <alignment horizontal="center"/>
    </xf>
    <xf numFmtId="0" fontId="4" fillId="0" borderId="0" xfId="0" applyFont="1"/>
    <xf numFmtId="3" fontId="4" fillId="0" borderId="0" xfId="0" applyNumberFormat="1" applyFont="1"/>
    <xf numFmtId="0" fontId="3" fillId="0" borderId="1" xfId="0" applyFont="1" applyBorder="1"/>
    <xf numFmtId="0" fontId="5" fillId="0" borderId="0" xfId="0" applyFont="1"/>
    <xf numFmtId="3" fontId="3" fillId="0" borderId="2" xfId="0" applyNumberFormat="1" applyFont="1" applyBorder="1"/>
    <xf numFmtId="3" fontId="5" fillId="0" borderId="0" xfId="0" applyNumberFormat="1" applyFont="1"/>
    <xf numFmtId="3" fontId="4" fillId="0" borderId="2" xfId="0" applyNumberFormat="1" applyFont="1" applyBorder="1"/>
    <xf numFmtId="3" fontId="6" fillId="0" borderId="0" xfId="0" applyNumberFormat="1" applyFont="1"/>
    <xf numFmtId="3" fontId="3" fillId="0" borderId="1" xfId="0" applyNumberFormat="1" applyFont="1" applyBorder="1"/>
    <xf numFmtId="3" fontId="3" fillId="0" borderId="0" xfId="0" applyNumberFormat="1" applyFont="1" applyBorder="1"/>
    <xf numFmtId="3" fontId="3" fillId="0" borderId="3" xfId="0" applyNumberFormat="1" applyFont="1" applyBorder="1" applyAlignment="1">
      <alignment horizontal="center"/>
    </xf>
    <xf numFmtId="0" fontId="7" fillId="0" borderId="0" xfId="0" applyFont="1"/>
    <xf numFmtId="0" fontId="8" fillId="0" borderId="0" xfId="0" applyFont="1"/>
    <xf numFmtId="0" fontId="9" fillId="0" borderId="0" xfId="0" applyFont="1"/>
    <xf numFmtId="2" fontId="7" fillId="0" borderId="0" xfId="0" applyNumberFormat="1" applyFont="1"/>
    <xf numFmtId="0" fontId="7" fillId="0" borderId="0" xfId="0" applyFont="1" applyBorder="1"/>
    <xf numFmtId="1" fontId="3" fillId="0" borderId="0" xfId="0" applyNumberFormat="1" applyFont="1"/>
    <xf numFmtId="1" fontId="3" fillId="0" borderId="0" xfId="0" applyNumberFormat="1" applyFont="1" applyAlignment="1">
      <alignment horizontal="center"/>
    </xf>
    <xf numFmtId="1" fontId="4" fillId="0" borderId="0" xfId="0" applyNumberFormat="1" applyFont="1"/>
    <xf numFmtId="0" fontId="3" fillId="0" borderId="1" xfId="0" applyFont="1" applyBorder="1" applyAlignment="1">
      <alignment horizontal="center"/>
    </xf>
    <xf numFmtId="4" fontId="3" fillId="0" borderId="1" xfId="0" applyNumberFormat="1" applyFont="1" applyBorder="1" applyAlignment="1">
      <alignment horizontal="center"/>
    </xf>
    <xf numFmtId="4" fontId="4" fillId="0" borderId="0" xfId="0" applyNumberFormat="1" applyFont="1"/>
    <xf numFmtId="4" fontId="4" fillId="0" borderId="0" xfId="0" applyNumberFormat="1" applyFont="1" applyAlignment="1">
      <alignment horizontal="right"/>
    </xf>
    <xf numFmtId="4" fontId="4" fillId="0" borderId="1" xfId="0" applyNumberFormat="1" applyFont="1" applyBorder="1"/>
    <xf numFmtId="4" fontId="3" fillId="0" borderId="0" xfId="1" applyFont="1"/>
    <xf numFmtId="0" fontId="13" fillId="0" borderId="0" xfId="0" applyFont="1"/>
    <xf numFmtId="3" fontId="4" fillId="0" borderId="0" xfId="0" applyNumberFormat="1" applyFont="1" applyAlignment="1">
      <alignment horizontal="center"/>
    </xf>
    <xf numFmtId="0" fontId="4" fillId="0" borderId="0" xfId="0" applyFont="1" applyAlignment="1">
      <alignment horizontal="right"/>
    </xf>
    <xf numFmtId="0" fontId="4" fillId="0" borderId="0" xfId="0" applyFont="1" applyAlignment="1">
      <alignment horizontal="left"/>
    </xf>
    <xf numFmtId="4" fontId="15" fillId="0" borderId="0" xfId="1" applyFont="1"/>
    <xf numFmtId="167" fontId="16" fillId="0" borderId="0" xfId="0" applyNumberFormat="1" applyFont="1"/>
    <xf numFmtId="0" fontId="3" fillId="0" borderId="0" xfId="0" applyFont="1" applyAlignment="1">
      <alignment horizontal="center" wrapText="1"/>
    </xf>
    <xf numFmtId="0" fontId="3" fillId="0" borderId="0" xfId="0" applyFont="1" applyAlignment="1">
      <alignment horizontal="right"/>
    </xf>
    <xf numFmtId="10" fontId="4" fillId="0" borderId="0" xfId="0" applyNumberFormat="1" applyFont="1"/>
    <xf numFmtId="0" fontId="8" fillId="0" borderId="0" xfId="0" applyFont="1" applyAlignment="1">
      <alignment horizontal="right"/>
    </xf>
    <xf numFmtId="4" fontId="8" fillId="0" borderId="0" xfId="0" applyNumberFormat="1" applyFont="1"/>
    <xf numFmtId="4" fontId="8" fillId="0" borderId="4" xfId="0" applyNumberFormat="1" applyFont="1" applyBorder="1"/>
    <xf numFmtId="0" fontId="3" fillId="0" borderId="2" xfId="0" applyFont="1" applyBorder="1" applyAlignment="1">
      <alignment horizontal="center" wrapText="1"/>
    </xf>
    <xf numFmtId="4" fontId="3" fillId="0" borderId="2" xfId="0" applyNumberFormat="1" applyFont="1" applyBorder="1" applyAlignment="1">
      <alignment horizontal="center" wrapText="1"/>
    </xf>
    <xf numFmtId="0" fontId="11" fillId="0" borderId="0" xfId="0" applyFont="1"/>
    <xf numFmtId="0" fontId="19" fillId="0" borderId="0" xfId="0" applyFont="1"/>
    <xf numFmtId="0" fontId="7" fillId="0" borderId="5" xfId="0" applyFont="1" applyFill="1" applyBorder="1"/>
    <xf numFmtId="0" fontId="9" fillId="0" borderId="6" xfId="0" applyFont="1" applyFill="1" applyBorder="1"/>
    <xf numFmtId="0" fontId="7" fillId="0" borderId="6" xfId="0" applyFont="1" applyFill="1" applyBorder="1"/>
    <xf numFmtId="2" fontId="7" fillId="0" borderId="6" xfId="0" applyNumberFormat="1" applyFont="1" applyFill="1" applyBorder="1"/>
    <xf numFmtId="0" fontId="18" fillId="0" borderId="7" xfId="0" applyFont="1" applyFill="1" applyBorder="1"/>
    <xf numFmtId="0" fontId="7" fillId="0" borderId="8" xfId="0" applyFont="1" applyFill="1" applyBorder="1"/>
    <xf numFmtId="0" fontId="7" fillId="0" borderId="0" xfId="0" applyFont="1" applyFill="1" applyBorder="1"/>
    <xf numFmtId="2" fontId="7" fillId="0" borderId="0" xfId="0" applyNumberFormat="1" applyFont="1" applyFill="1" applyBorder="1"/>
    <xf numFmtId="0" fontId="18" fillId="0" borderId="9" xfId="0" applyFont="1" applyFill="1" applyBorder="1"/>
    <xf numFmtId="0" fontId="9" fillId="0" borderId="0" xfId="0" applyFont="1" applyFill="1" applyBorder="1"/>
    <xf numFmtId="0" fontId="10" fillId="0" borderId="0" xfId="0" applyFont="1" applyFill="1" applyBorder="1" applyAlignment="1">
      <alignment horizontal="right"/>
    </xf>
    <xf numFmtId="0" fontId="9" fillId="0" borderId="0" xfId="0" applyFont="1" applyFill="1" applyBorder="1" applyAlignment="1">
      <alignment horizontal="right"/>
    </xf>
    <xf numFmtId="0" fontId="10" fillId="0" borderId="0" xfId="0" applyFont="1" applyFill="1" applyBorder="1"/>
    <xf numFmtId="0" fontId="8" fillId="0" borderId="8" xfId="0" applyFont="1" applyFill="1" applyBorder="1"/>
    <xf numFmtId="0" fontId="8" fillId="0" borderId="0" xfId="0" applyFont="1" applyFill="1" applyBorder="1"/>
    <xf numFmtId="0" fontId="7" fillId="0" borderId="0" xfId="0" applyFont="1" applyFill="1" applyBorder="1" applyAlignment="1">
      <alignment horizontal="center"/>
    </xf>
    <xf numFmtId="2" fontId="8" fillId="0" borderId="0" xfId="0" applyNumberFormat="1" applyFont="1" applyFill="1" applyBorder="1"/>
    <xf numFmtId="0" fontId="1" fillId="0" borderId="9" xfId="0" applyFont="1" applyFill="1" applyBorder="1"/>
    <xf numFmtId="165" fontId="7" fillId="0" borderId="0" xfId="0" applyNumberFormat="1" applyFont="1" applyFill="1" applyBorder="1"/>
    <xf numFmtId="0" fontId="7" fillId="0" borderId="10" xfId="0" applyFont="1" applyFill="1" applyBorder="1"/>
    <xf numFmtId="0" fontId="9" fillId="0" borderId="11" xfId="0" applyFont="1" applyFill="1" applyBorder="1"/>
    <xf numFmtId="0" fontId="7" fillId="0" borderId="11" xfId="0" applyFont="1" applyFill="1" applyBorder="1"/>
    <xf numFmtId="2" fontId="7" fillId="0" borderId="11" xfId="0" applyNumberFormat="1" applyFont="1" applyFill="1" applyBorder="1"/>
    <xf numFmtId="0" fontId="18" fillId="0" borderId="12" xfId="0" applyFont="1" applyFill="1" applyBorder="1"/>
    <xf numFmtId="0" fontId="7" fillId="2" borderId="0" xfId="0" applyFont="1" applyFill="1"/>
    <xf numFmtId="0" fontId="7" fillId="2" borderId="0" xfId="0" applyFont="1" applyFill="1" applyBorder="1"/>
    <xf numFmtId="0" fontId="9" fillId="2" borderId="0" xfId="0" applyFont="1" applyFill="1"/>
    <xf numFmtId="2" fontId="7" fillId="2" borderId="0" xfId="0" applyNumberFormat="1" applyFont="1" applyFill="1"/>
    <xf numFmtId="0" fontId="0" fillId="2" borderId="0" xfId="0" applyFill="1"/>
    <xf numFmtId="0" fontId="8" fillId="2" borderId="0" xfId="0" applyFont="1" applyFill="1"/>
    <xf numFmtId="0" fontId="18" fillId="2" borderId="0" xfId="0" applyFont="1" applyFill="1" applyBorder="1"/>
    <xf numFmtId="0" fontId="1" fillId="2" borderId="0" xfId="0" applyFont="1" applyFill="1" applyBorder="1"/>
    <xf numFmtId="0" fontId="7" fillId="2" borderId="0" xfId="0" applyFont="1" applyFill="1" applyAlignment="1">
      <alignment vertical="center"/>
    </xf>
    <xf numFmtId="0" fontId="7" fillId="0" borderId="8" xfId="0" applyFont="1" applyFill="1" applyBorder="1" applyAlignment="1">
      <alignment vertical="center"/>
    </xf>
    <xf numFmtId="0" fontId="12" fillId="0" borderId="0" xfId="0" applyFont="1" applyFill="1" applyBorder="1" applyAlignment="1">
      <alignment vertical="center"/>
    </xf>
    <xf numFmtId="0" fontId="7" fillId="0" borderId="0" xfId="0" applyFont="1" applyFill="1" applyBorder="1" applyAlignment="1">
      <alignment vertical="center"/>
    </xf>
    <xf numFmtId="2" fontId="7" fillId="0" borderId="0" xfId="0" applyNumberFormat="1" applyFont="1" applyFill="1" applyBorder="1" applyAlignment="1">
      <alignment vertical="center"/>
    </xf>
    <xf numFmtId="0" fontId="18" fillId="0" borderId="9" xfId="0" applyFont="1" applyFill="1" applyBorder="1" applyAlignment="1">
      <alignment vertical="center"/>
    </xf>
    <xf numFmtId="0" fontId="18" fillId="2" borderId="0" xfId="0" applyFont="1" applyFill="1" applyBorder="1" applyAlignment="1">
      <alignment vertical="center"/>
    </xf>
    <xf numFmtId="0" fontId="7" fillId="0" borderId="0" xfId="0" applyFont="1" applyAlignment="1">
      <alignment vertical="center"/>
    </xf>
    <xf numFmtId="0" fontId="14" fillId="0" borderId="0" xfId="0" applyFont="1" applyBorder="1"/>
    <xf numFmtId="0" fontId="20" fillId="0" borderId="0" xfId="0" applyFont="1"/>
    <xf numFmtId="0" fontId="21" fillId="0" borderId="0" xfId="0" applyFont="1"/>
    <xf numFmtId="4" fontId="22" fillId="0" borderId="0" xfId="0" applyNumberFormat="1" applyFont="1"/>
    <xf numFmtId="0" fontId="22" fillId="0" borderId="0" xfId="0" applyFont="1" applyBorder="1"/>
    <xf numFmtId="3" fontId="20" fillId="0" borderId="0" xfId="0" applyNumberFormat="1" applyFont="1" applyBorder="1"/>
    <xf numFmtId="0" fontId="22" fillId="0" borderId="0" xfId="0" applyFont="1"/>
    <xf numFmtId="0" fontId="3" fillId="3" borderId="0" xfId="0" applyFont="1" applyFill="1" applyAlignment="1">
      <alignment horizontal="left"/>
    </xf>
    <xf numFmtId="3" fontId="5" fillId="4" borderId="13" xfId="0" applyNumberFormat="1" applyFont="1" applyFill="1" applyBorder="1" applyAlignment="1">
      <alignment horizontal="right"/>
    </xf>
    <xf numFmtId="3" fontId="5" fillId="4" borderId="2" xfId="0" applyNumberFormat="1" applyFont="1" applyFill="1" applyBorder="1" applyAlignment="1">
      <alignment horizontal="right"/>
    </xf>
    <xf numFmtId="4" fontId="15" fillId="0" borderId="0" xfId="0" applyNumberFormat="1" applyFont="1"/>
    <xf numFmtId="4" fontId="23" fillId="0" borderId="0" xfId="0" applyNumberFormat="1" applyFont="1"/>
    <xf numFmtId="4" fontId="25" fillId="0" borderId="0" xfId="0" applyNumberFormat="1" applyFont="1"/>
    <xf numFmtId="4" fontId="26" fillId="0" borderId="0" xfId="0" applyNumberFormat="1" applyFont="1"/>
    <xf numFmtId="0" fontId="27" fillId="0" borderId="0" xfId="0" applyFont="1"/>
    <xf numFmtId="0" fontId="28" fillId="0" borderId="0" xfId="0" applyFont="1"/>
    <xf numFmtId="0" fontId="29" fillId="0" borderId="0" xfId="0" applyFont="1"/>
    <xf numFmtId="0" fontId="30" fillId="0" borderId="0" xfId="0" applyFont="1"/>
    <xf numFmtId="0" fontId="31" fillId="0" borderId="0" xfId="0" applyFont="1"/>
    <xf numFmtId="0" fontId="3" fillId="0" borderId="0" xfId="0" applyFont="1" applyBorder="1" applyAlignment="1">
      <alignment horizontal="center" wrapText="1"/>
    </xf>
    <xf numFmtId="4" fontId="3" fillId="0" borderId="0" xfId="0" applyNumberFormat="1" applyFont="1" applyBorder="1" applyAlignment="1">
      <alignment horizontal="center" wrapText="1"/>
    </xf>
    <xf numFmtId="0" fontId="32" fillId="0" borderId="0" xfId="0" applyFont="1"/>
    <xf numFmtId="0" fontId="8" fillId="0" borderId="0" xfId="0" applyFont="1" applyFill="1" applyBorder="1" applyAlignment="1">
      <alignment horizontal="right"/>
    </xf>
    <xf numFmtId="0" fontId="33" fillId="0" borderId="0" xfId="0" applyFont="1" applyBorder="1"/>
    <xf numFmtId="0" fontId="34" fillId="0" borderId="0" xfId="0" applyFont="1" applyBorder="1"/>
    <xf numFmtId="0" fontId="35" fillId="0" borderId="0" xfId="0" applyFont="1" applyBorder="1"/>
    <xf numFmtId="3" fontId="3" fillId="0" borderId="14" xfId="0" applyNumberFormat="1" applyFont="1" applyBorder="1"/>
    <xf numFmtId="3" fontId="3" fillId="0" borderId="15" xfId="0" applyNumberFormat="1" applyFont="1" applyBorder="1"/>
    <xf numFmtId="4" fontId="37" fillId="0" borderId="0" xfId="0" applyNumberFormat="1" applyFont="1"/>
    <xf numFmtId="0" fontId="38" fillId="0" borderId="0" xfId="0" applyFont="1"/>
    <xf numFmtId="3" fontId="38" fillId="0" borderId="0" xfId="0" applyNumberFormat="1" applyFont="1" applyBorder="1"/>
    <xf numFmtId="0" fontId="39" fillId="0" borderId="0" xfId="0" applyFont="1"/>
    <xf numFmtId="0" fontId="40" fillId="0" borderId="0" xfId="0" applyFont="1"/>
    <xf numFmtId="3" fontId="39" fillId="0" borderId="0" xfId="0" applyNumberFormat="1" applyFont="1" applyBorder="1"/>
    <xf numFmtId="3" fontId="40" fillId="0" borderId="0" xfId="0" applyNumberFormat="1" applyFont="1" applyBorder="1"/>
    <xf numFmtId="0" fontId="28" fillId="0" borderId="7" xfId="0" applyFont="1" applyBorder="1"/>
    <xf numFmtId="0" fontId="3" fillId="0" borderId="0" xfId="0" applyFont="1" applyFill="1" applyBorder="1" applyAlignment="1">
      <alignment horizontal="left"/>
    </xf>
    <xf numFmtId="0" fontId="4" fillId="0" borderId="0" xfId="0" applyFont="1" applyFill="1" applyBorder="1" applyAlignment="1">
      <alignment horizontal="left"/>
    </xf>
    <xf numFmtId="0" fontId="3" fillId="5" borderId="0" xfId="0" applyFont="1" applyFill="1" applyBorder="1" applyAlignment="1">
      <alignment horizontal="left"/>
    </xf>
    <xf numFmtId="0" fontId="4" fillId="5" borderId="0" xfId="0" applyFont="1" applyFill="1" applyBorder="1" applyAlignment="1">
      <alignment horizontal="left"/>
    </xf>
    <xf numFmtId="0" fontId="4" fillId="5" borderId="0" xfId="0" applyFont="1" applyFill="1"/>
    <xf numFmtId="0" fontId="36" fillId="5" borderId="0" xfId="0" applyFont="1" applyFill="1" applyBorder="1" applyAlignment="1">
      <alignment horizontal="left"/>
    </xf>
    <xf numFmtId="0" fontId="41" fillId="0" borderId="0" xfId="0" applyFont="1"/>
    <xf numFmtId="0" fontId="7" fillId="0" borderId="0" xfId="0" applyNumberFormat="1" applyFont="1" applyFill="1" applyBorder="1"/>
    <xf numFmtId="0" fontId="18" fillId="0" borderId="9" xfId="0" applyNumberFormat="1" applyFont="1" applyFill="1" applyBorder="1"/>
    <xf numFmtId="4" fontId="6" fillId="6" borderId="14" xfId="0" applyNumberFormat="1" applyFont="1" applyFill="1" applyBorder="1"/>
    <xf numFmtId="0" fontId="6" fillId="6" borderId="14" xfId="0" applyFont="1" applyFill="1" applyBorder="1"/>
    <xf numFmtId="3" fontId="3" fillId="6" borderId="14" xfId="0" applyNumberFormat="1" applyFont="1" applyFill="1" applyBorder="1"/>
    <xf numFmtId="0" fontId="3" fillId="6" borderId="14" xfId="0" applyFont="1" applyFill="1" applyBorder="1"/>
    <xf numFmtId="3" fontId="3" fillId="6" borderId="16" xfId="0" applyNumberFormat="1" applyFont="1" applyFill="1" applyBorder="1"/>
    <xf numFmtId="0" fontId="6" fillId="6" borderId="17" xfId="0" applyFont="1" applyFill="1" applyBorder="1"/>
    <xf numFmtId="9" fontId="6" fillId="6" borderId="0" xfId="0" applyNumberFormat="1" applyFont="1" applyFill="1" applyBorder="1"/>
    <xf numFmtId="0" fontId="6" fillId="6" borderId="0" xfId="0" applyFont="1" applyFill="1" applyBorder="1"/>
    <xf numFmtId="3" fontId="3" fillId="6" borderId="18" xfId="0" applyNumberFormat="1" applyFont="1" applyFill="1" applyBorder="1"/>
    <xf numFmtId="0" fontId="6" fillId="6" borderId="19" xfId="0" applyFont="1" applyFill="1" applyBorder="1"/>
    <xf numFmtId="9" fontId="6" fillId="6" borderId="1" xfId="0" applyNumberFormat="1" applyFont="1" applyFill="1" applyBorder="1"/>
    <xf numFmtId="0" fontId="6" fillId="6" borderId="1" xfId="0" applyFont="1" applyFill="1" applyBorder="1"/>
    <xf numFmtId="3" fontId="3" fillId="6" borderId="20" xfId="0" applyNumberFormat="1" applyFont="1" applyFill="1" applyBorder="1"/>
    <xf numFmtId="0" fontId="33" fillId="6" borderId="21" xfId="0" applyFont="1" applyFill="1" applyBorder="1"/>
    <xf numFmtId="0" fontId="4" fillId="5" borderId="22" xfId="0" applyFont="1" applyFill="1" applyBorder="1" applyAlignment="1">
      <alignment horizontal="left"/>
    </xf>
    <xf numFmtId="0" fontId="4" fillId="5" borderId="23" xfId="0" applyFont="1" applyFill="1" applyBorder="1" applyAlignment="1">
      <alignment horizontal="left"/>
    </xf>
    <xf numFmtId="0" fontId="16" fillId="5" borderId="0" xfId="0" applyFont="1" applyFill="1" applyBorder="1" applyAlignment="1">
      <alignment horizontal="left"/>
    </xf>
    <xf numFmtId="3" fontId="4" fillId="0" borderId="24" xfId="0" applyNumberFormat="1" applyFont="1" applyBorder="1"/>
    <xf numFmtId="0" fontId="22" fillId="5" borderId="0" xfId="0" applyFont="1" applyFill="1" applyBorder="1" applyAlignment="1">
      <alignment horizontal="left"/>
    </xf>
    <xf numFmtId="0" fontId="34" fillId="5" borderId="0" xfId="0" applyFont="1" applyFill="1" applyBorder="1" applyAlignment="1">
      <alignment horizontal="left"/>
    </xf>
    <xf numFmtId="0" fontId="16" fillId="0" borderId="0" xfId="0" applyFont="1"/>
    <xf numFmtId="1" fontId="7" fillId="0" borderId="0" xfId="0" applyNumberFormat="1" applyFont="1"/>
    <xf numFmtId="4" fontId="7" fillId="0" borderId="0" xfId="0" applyNumberFormat="1" applyFont="1"/>
    <xf numFmtId="3" fontId="7" fillId="0" borderId="0" xfId="0" applyNumberFormat="1" applyFont="1"/>
    <xf numFmtId="3" fontId="8" fillId="0" borderId="0" xfId="0" applyNumberFormat="1" applyFont="1"/>
    <xf numFmtId="1" fontId="39" fillId="0" borderId="0" xfId="0" applyNumberFormat="1" applyFont="1"/>
    <xf numFmtId="4" fontId="39" fillId="0" borderId="0" xfId="0" applyNumberFormat="1" applyFont="1"/>
    <xf numFmtId="0" fontId="39" fillId="0" borderId="0" xfId="0" applyFont="1" applyBorder="1"/>
    <xf numFmtId="0" fontId="43" fillId="5" borderId="0" xfId="0" applyFont="1" applyFill="1" applyBorder="1" applyAlignment="1">
      <alignment horizontal="center" vertical="center"/>
    </xf>
    <xf numFmtId="0" fontId="14" fillId="0" borderId="0" xfId="0" applyFont="1" applyFill="1" applyBorder="1"/>
    <xf numFmtId="0" fontId="43" fillId="0" borderId="0" xfId="0" applyFont="1" applyFill="1" applyBorder="1" applyAlignment="1">
      <alignment vertical="center"/>
    </xf>
    <xf numFmtId="0" fontId="11" fillId="0" borderId="0" xfId="0" applyFont="1" applyFill="1" applyBorder="1" applyAlignment="1">
      <alignment vertical="center"/>
    </xf>
    <xf numFmtId="0" fontId="45" fillId="0" borderId="5" xfId="0" applyFont="1" applyBorder="1"/>
    <xf numFmtId="0" fontId="28" fillId="0" borderId="8" xfId="0" applyFont="1" applyBorder="1"/>
    <xf numFmtId="0" fontId="0" fillId="0" borderId="9" xfId="0" applyBorder="1"/>
    <xf numFmtId="0" fontId="46" fillId="0" borderId="8" xfId="0" applyFont="1" applyBorder="1"/>
    <xf numFmtId="0" fontId="0" fillId="0" borderId="9" xfId="0" applyNumberFormat="1" applyBorder="1"/>
    <xf numFmtId="0" fontId="47" fillId="0" borderId="10" xfId="0" applyFont="1" applyBorder="1"/>
    <xf numFmtId="9" fontId="14" fillId="6" borderId="0" xfId="0" applyNumberFormat="1" applyFont="1" applyFill="1" applyBorder="1"/>
    <xf numFmtId="9" fontId="14" fillId="6" borderId="1" xfId="0" applyNumberFormat="1" applyFont="1" applyFill="1" applyBorder="1"/>
    <xf numFmtId="9" fontId="6" fillId="6" borderId="0" xfId="0" applyNumberFormat="1" applyFont="1" applyFill="1" applyBorder="1" applyAlignment="1">
      <alignment horizontal="right"/>
    </xf>
    <xf numFmtId="9" fontId="6" fillId="6" borderId="1" xfId="0" applyNumberFormat="1" applyFont="1" applyFill="1" applyBorder="1" applyAlignment="1">
      <alignment horizontal="right"/>
    </xf>
    <xf numFmtId="0" fontId="48" fillId="0" borderId="0" xfId="0" applyFont="1"/>
    <xf numFmtId="0" fontId="49" fillId="0" borderId="0" xfId="0" applyFont="1"/>
    <xf numFmtId="167" fontId="4" fillId="0" borderId="0" xfId="0" applyNumberFormat="1" applyFont="1"/>
    <xf numFmtId="0" fontId="19" fillId="3" borderId="13" xfId="0" applyFont="1" applyFill="1" applyBorder="1" applyAlignment="1">
      <alignment horizontal="right"/>
    </xf>
    <xf numFmtId="4" fontId="4" fillId="0" borderId="0" xfId="0" applyNumberFormat="1" applyFont="1" applyBorder="1"/>
    <xf numFmtId="4" fontId="4" fillId="0" borderId="2" xfId="0" applyNumberFormat="1" applyFont="1" applyBorder="1"/>
    <xf numFmtId="0" fontId="5" fillId="5" borderId="0" xfId="0" applyFont="1" applyFill="1" applyBorder="1" applyAlignment="1">
      <alignment horizontal="left" wrapText="1"/>
    </xf>
    <xf numFmtId="0" fontId="40" fillId="5" borderId="0" xfId="0" applyFont="1" applyFill="1" applyBorder="1" applyAlignment="1">
      <alignment horizontal="left"/>
    </xf>
    <xf numFmtId="0" fontId="28" fillId="0" borderId="24" xfId="0" applyFont="1" applyFill="1" applyBorder="1"/>
    <xf numFmtId="0" fontId="28" fillId="0" borderId="0" xfId="0" applyFont="1" applyFill="1" applyBorder="1"/>
    <xf numFmtId="0" fontId="27" fillId="2" borderId="17" xfId="0" applyFont="1" applyFill="1" applyBorder="1"/>
    <xf numFmtId="0" fontId="27" fillId="0" borderId="18" xfId="0" applyFont="1" applyBorder="1"/>
    <xf numFmtId="0" fontId="28" fillId="7" borderId="17" xfId="0" applyFont="1" applyFill="1" applyBorder="1"/>
    <xf numFmtId="0" fontId="27" fillId="0" borderId="18" xfId="0" applyFont="1" applyFill="1" applyBorder="1"/>
    <xf numFmtId="0" fontId="28" fillId="8" borderId="17" xfId="0" applyFont="1" applyFill="1" applyBorder="1"/>
    <xf numFmtId="0" fontId="28" fillId="3" borderId="17" xfId="0" applyFont="1" applyFill="1" applyBorder="1"/>
    <xf numFmtId="0" fontId="28" fillId="0" borderId="17" xfId="0" applyFont="1" applyFill="1" applyBorder="1"/>
    <xf numFmtId="0" fontId="28" fillId="9" borderId="17" xfId="0" applyFont="1" applyFill="1" applyBorder="1"/>
    <xf numFmtId="0" fontId="28" fillId="4" borderId="17" xfId="0" applyFont="1" applyFill="1" applyBorder="1"/>
    <xf numFmtId="0" fontId="50" fillId="0" borderId="18" xfId="0" applyFont="1" applyBorder="1"/>
    <xf numFmtId="0" fontId="28" fillId="0" borderId="20" xfId="0" applyFont="1" applyBorder="1"/>
    <xf numFmtId="4" fontId="4" fillId="0" borderId="0" xfId="1" applyFont="1"/>
    <xf numFmtId="4" fontId="26" fillId="0" borderId="0" xfId="1" applyFont="1"/>
    <xf numFmtId="3" fontId="4" fillId="10" borderId="24" xfId="0" applyNumberFormat="1" applyFont="1" applyFill="1" applyBorder="1"/>
    <xf numFmtId="0" fontId="5" fillId="10" borderId="13" xfId="0" applyFont="1" applyFill="1" applyBorder="1"/>
    <xf numFmtId="4" fontId="5" fillId="10" borderId="2" xfId="0" applyNumberFormat="1" applyFont="1" applyFill="1" applyBorder="1"/>
    <xf numFmtId="0" fontId="5" fillId="10" borderId="2" xfId="0" applyFont="1" applyFill="1" applyBorder="1"/>
    <xf numFmtId="3" fontId="4" fillId="10" borderId="2" xfId="0" applyNumberFormat="1" applyFont="1" applyFill="1" applyBorder="1"/>
    <xf numFmtId="0" fontId="4" fillId="10" borderId="2" xfId="0" applyFont="1" applyFill="1" applyBorder="1"/>
    <xf numFmtId="4" fontId="25" fillId="5" borderId="0" xfId="0" applyNumberFormat="1" applyFont="1" applyFill="1"/>
    <xf numFmtId="10" fontId="52" fillId="5" borderId="0" xfId="0" applyNumberFormat="1" applyFont="1" applyFill="1"/>
    <xf numFmtId="4" fontId="15" fillId="5" borderId="0" xfId="0" applyNumberFormat="1" applyFont="1" applyFill="1"/>
    <xf numFmtId="4" fontId="23" fillId="5" borderId="0" xfId="0" applyNumberFormat="1" applyFont="1" applyFill="1"/>
    <xf numFmtId="10" fontId="4" fillId="0" borderId="0" xfId="0" applyNumberFormat="1" applyFont="1" applyFill="1"/>
    <xf numFmtId="4" fontId="3" fillId="0" borderId="13" xfId="1" applyFont="1" applyBorder="1"/>
    <xf numFmtId="10" fontId="4" fillId="5" borderId="25" xfId="0" applyNumberFormat="1" applyFont="1" applyFill="1" applyBorder="1"/>
    <xf numFmtId="0" fontId="3" fillId="0" borderId="13" xfId="0" applyFont="1" applyBorder="1"/>
    <xf numFmtId="0" fontId="5" fillId="0" borderId="0" xfId="0" applyFont="1" applyFill="1" applyBorder="1"/>
    <xf numFmtId="4" fontId="5" fillId="0" borderId="0" xfId="0" applyNumberFormat="1" applyFont="1" applyFill="1" applyBorder="1"/>
    <xf numFmtId="3" fontId="4" fillId="0" borderId="0" xfId="0" applyNumberFormat="1" applyFont="1" applyFill="1" applyBorder="1"/>
    <xf numFmtId="0" fontId="4" fillId="0" borderId="0" xfId="0" applyFont="1" applyFill="1" applyBorder="1"/>
    <xf numFmtId="10" fontId="4" fillId="5" borderId="24" xfId="0" applyNumberFormat="1" applyFont="1" applyFill="1" applyBorder="1"/>
    <xf numFmtId="10" fontId="4" fillId="5" borderId="23" xfId="0" applyNumberFormat="1" applyFont="1" applyFill="1" applyBorder="1"/>
    <xf numFmtId="3" fontId="4" fillId="11" borderId="25" xfId="0" applyNumberFormat="1" applyFont="1" applyFill="1" applyBorder="1"/>
    <xf numFmtId="4" fontId="5" fillId="10" borderId="1" xfId="0" applyNumberFormat="1" applyFont="1" applyFill="1" applyBorder="1"/>
    <xf numFmtId="0" fontId="5" fillId="10" borderId="1" xfId="0" applyFont="1" applyFill="1" applyBorder="1"/>
    <xf numFmtId="3" fontId="4" fillId="10" borderId="1" xfId="0" applyNumberFormat="1" applyFont="1" applyFill="1" applyBorder="1"/>
    <xf numFmtId="0" fontId="53" fillId="0" borderId="0" xfId="0" quotePrefix="1" applyFont="1"/>
    <xf numFmtId="0" fontId="53" fillId="0" borderId="0" xfId="0" quotePrefix="1" applyFont="1" applyAlignment="1">
      <alignment horizontal="left"/>
    </xf>
    <xf numFmtId="0" fontId="53" fillId="0" borderId="0" xfId="0" applyFont="1"/>
    <xf numFmtId="0" fontId="51" fillId="0" borderId="0" xfId="0" applyFont="1"/>
    <xf numFmtId="0" fontId="54" fillId="0" borderId="0" xfId="0" applyFont="1"/>
    <xf numFmtId="3" fontId="8" fillId="0" borderId="0" xfId="0" applyNumberFormat="1" applyFont="1" applyBorder="1"/>
    <xf numFmtId="3" fontId="54" fillId="0" borderId="0" xfId="0" applyNumberFormat="1" applyFont="1"/>
    <xf numFmtId="0" fontId="28" fillId="0" borderId="0" xfId="0" applyFont="1" applyBorder="1"/>
    <xf numFmtId="0" fontId="27" fillId="0" borderId="26" xfId="0" applyFont="1" applyBorder="1" applyAlignment="1">
      <alignment horizontal="center" vertical="top" wrapText="1"/>
    </xf>
    <xf numFmtId="0" fontId="46" fillId="0" borderId="27" xfId="0" applyFont="1" applyBorder="1" applyAlignment="1">
      <alignment vertical="top" wrapText="1"/>
    </xf>
    <xf numFmtId="0" fontId="27" fillId="0" borderId="28" xfId="0" applyFont="1" applyBorder="1" applyAlignment="1">
      <alignment horizontal="center" vertical="top" wrapText="1"/>
    </xf>
    <xf numFmtId="0" fontId="46" fillId="0" borderId="29" xfId="0" applyFont="1" applyBorder="1" applyAlignment="1">
      <alignment vertical="top" wrapText="1"/>
    </xf>
    <xf numFmtId="0" fontId="28" fillId="0" borderId="8" xfId="0" applyFont="1" applyBorder="1" applyAlignment="1">
      <alignment vertical="top"/>
    </xf>
    <xf numFmtId="0" fontId="47" fillId="0" borderId="9" xfId="0" applyFont="1" applyBorder="1" applyAlignment="1">
      <alignment vertical="top" wrapText="1"/>
    </xf>
    <xf numFmtId="0" fontId="27" fillId="0" borderId="10" xfId="0" applyFont="1" applyBorder="1" applyAlignment="1">
      <alignment horizontal="right" vertical="top"/>
    </xf>
    <xf numFmtId="0" fontId="47" fillId="0" borderId="12" xfId="0" applyFont="1" applyBorder="1" applyAlignment="1">
      <alignment vertical="top" wrapText="1"/>
    </xf>
    <xf numFmtId="0" fontId="9" fillId="5" borderId="0" xfId="0" applyFont="1" applyFill="1" applyBorder="1" applyAlignment="1">
      <alignment horizontal="center"/>
    </xf>
    <xf numFmtId="4" fontId="3" fillId="0" borderId="1" xfId="0" applyNumberFormat="1" applyFont="1" applyBorder="1" applyAlignment="1">
      <alignment horizontal="center" wrapText="1"/>
    </xf>
    <xf numFmtId="0" fontId="56" fillId="5" borderId="1" xfId="0" applyFont="1" applyFill="1" applyBorder="1" applyAlignment="1">
      <alignment horizontal="center"/>
    </xf>
    <xf numFmtId="0" fontId="5" fillId="5" borderId="24" xfId="0" applyFont="1" applyFill="1" applyBorder="1"/>
    <xf numFmtId="0" fontId="4" fillId="5" borderId="30" xfId="0" applyFont="1" applyFill="1" applyBorder="1"/>
    <xf numFmtId="0" fontId="4" fillId="5" borderId="23" xfId="0" applyFont="1" applyFill="1" applyBorder="1"/>
    <xf numFmtId="4" fontId="8" fillId="0" borderId="0" xfId="0" applyNumberFormat="1" applyFont="1" applyBorder="1"/>
    <xf numFmtId="0" fontId="8" fillId="5" borderId="0" xfId="0" applyFont="1" applyFill="1"/>
    <xf numFmtId="4" fontId="57" fillId="0" borderId="0" xfId="0" applyNumberFormat="1" applyFont="1"/>
    <xf numFmtId="4" fontId="48" fillId="0" borderId="0" xfId="0" applyNumberFormat="1" applyFont="1"/>
    <xf numFmtId="4" fontId="56" fillId="0" borderId="0" xfId="0" applyNumberFormat="1" applyFont="1" applyAlignment="1">
      <alignment horizontal="center"/>
    </xf>
    <xf numFmtId="4" fontId="56" fillId="0" borderId="14" xfId="0" applyNumberFormat="1" applyFont="1" applyBorder="1" applyAlignment="1">
      <alignment horizontal="centerContinuous"/>
    </xf>
    <xf numFmtId="4" fontId="56" fillId="0" borderId="21" xfId="0" applyNumberFormat="1" applyFont="1" applyBorder="1" applyAlignment="1">
      <alignment horizontal="centerContinuous"/>
    </xf>
    <xf numFmtId="4" fontId="56" fillId="0" borderId="16" xfId="0" applyNumberFormat="1" applyFont="1" applyBorder="1" applyAlignment="1">
      <alignment horizontal="centerContinuous"/>
    </xf>
    <xf numFmtId="4" fontId="58" fillId="0" borderId="0" xfId="0" applyNumberFormat="1" applyFont="1" applyAlignment="1">
      <alignment horizontal="left"/>
    </xf>
    <xf numFmtId="4" fontId="58" fillId="0" borderId="0" xfId="0" applyNumberFormat="1" applyFont="1" applyAlignment="1">
      <alignment horizontal="center"/>
    </xf>
    <xf numFmtId="4" fontId="56" fillId="0" borderId="1" xfId="0" applyNumberFormat="1" applyFont="1" applyBorder="1" applyAlignment="1">
      <alignment horizontal="center"/>
    </xf>
    <xf numFmtId="4" fontId="56" fillId="0" borderId="19" xfId="0" applyNumberFormat="1" applyFont="1" applyBorder="1" applyAlignment="1">
      <alignment horizontal="center"/>
    </xf>
    <xf numFmtId="0" fontId="56" fillId="0" borderId="1" xfId="0" applyNumberFormat="1" applyFont="1" applyBorder="1" applyAlignment="1">
      <alignment horizontal="center"/>
    </xf>
    <xf numFmtId="4" fontId="56" fillId="0" borderId="20" xfId="0" applyNumberFormat="1" applyFont="1" applyBorder="1" applyAlignment="1">
      <alignment horizontal="center"/>
    </xf>
    <xf numFmtId="3" fontId="56" fillId="0" borderId="1" xfId="0" applyNumberFormat="1" applyFont="1" applyBorder="1" applyAlignment="1">
      <alignment horizontal="center"/>
    </xf>
    <xf numFmtId="2" fontId="56" fillId="0" borderId="19" xfId="0" applyNumberFormat="1" applyFont="1" applyBorder="1" applyAlignment="1">
      <alignment horizontal="center"/>
    </xf>
    <xf numFmtId="1" fontId="56" fillId="0" borderId="1" xfId="0" applyNumberFormat="1" applyFont="1" applyBorder="1" applyAlignment="1">
      <alignment horizontal="center"/>
    </xf>
    <xf numFmtId="4" fontId="57" fillId="0" borderId="0" xfId="0" applyNumberFormat="1" applyFont="1" applyAlignment="1">
      <alignment horizontal="left"/>
    </xf>
    <xf numFmtId="4" fontId="57" fillId="0" borderId="2" xfId="0" applyNumberFormat="1" applyFont="1" applyBorder="1" applyAlignment="1">
      <alignment horizontal="center"/>
    </xf>
    <xf numFmtId="4" fontId="57" fillId="0" borderId="13" xfId="0" applyNumberFormat="1" applyFont="1" applyBorder="1" applyAlignment="1">
      <alignment horizontal="center"/>
    </xf>
    <xf numFmtId="0" fontId="57" fillId="0" borderId="2" xfId="0" applyNumberFormat="1" applyFont="1" applyBorder="1" applyAlignment="1">
      <alignment horizontal="center"/>
    </xf>
    <xf numFmtId="4" fontId="58" fillId="0" borderId="25" xfId="0" applyNumberFormat="1" applyFont="1" applyBorder="1" applyAlignment="1">
      <alignment horizontal="center"/>
    </xf>
    <xf numFmtId="4" fontId="58" fillId="0" borderId="2" xfId="0" applyNumberFormat="1" applyFont="1" applyBorder="1" applyAlignment="1">
      <alignment horizontal="center"/>
    </xf>
    <xf numFmtId="3" fontId="57" fillId="0" borderId="2" xfId="0" applyNumberFormat="1" applyFont="1" applyBorder="1" applyAlignment="1">
      <alignment horizontal="center"/>
    </xf>
    <xf numFmtId="2" fontId="57" fillId="0" borderId="13" xfId="0" applyNumberFormat="1" applyFont="1" applyBorder="1" applyAlignment="1">
      <alignment horizontal="center"/>
    </xf>
    <xf numFmtId="1" fontId="57" fillId="0" borderId="2" xfId="0" applyNumberFormat="1" applyFont="1" applyBorder="1" applyAlignment="1">
      <alignment horizontal="center"/>
    </xf>
    <xf numFmtId="4" fontId="57" fillId="0" borderId="0" xfId="0" applyNumberFormat="1" applyFont="1" applyAlignment="1">
      <alignment horizontal="center"/>
    </xf>
    <xf numFmtId="4" fontId="48" fillId="0" borderId="17" xfId="0" applyNumberFormat="1" applyFont="1" applyBorder="1"/>
    <xf numFmtId="0" fontId="48" fillId="0" borderId="0" xfId="0" applyNumberFormat="1" applyFont="1" applyBorder="1"/>
    <xf numFmtId="4" fontId="56" fillId="0" borderId="18" xfId="0" applyNumberFormat="1" applyFont="1" applyBorder="1"/>
    <xf numFmtId="4" fontId="56" fillId="0" borderId="0" xfId="0" applyNumberFormat="1" applyFont="1" applyBorder="1"/>
    <xf numFmtId="3" fontId="48" fillId="0" borderId="0" xfId="0" applyNumberFormat="1" applyFont="1" applyBorder="1"/>
    <xf numFmtId="4" fontId="48" fillId="0" borderId="0" xfId="0" applyNumberFormat="1" applyFont="1" applyBorder="1"/>
    <xf numFmtId="2" fontId="48" fillId="0" borderId="17" xfId="0" applyNumberFormat="1" applyFont="1" applyBorder="1"/>
    <xf numFmtId="1" fontId="48" fillId="0" borderId="0" xfId="0" applyNumberFormat="1" applyFont="1" applyBorder="1"/>
    <xf numFmtId="0" fontId="57" fillId="0" borderId="0" xfId="0" applyFont="1"/>
    <xf numFmtId="0" fontId="56" fillId="0" borderId="0" xfId="0" applyFont="1"/>
    <xf numFmtId="4" fontId="48" fillId="0" borderId="18" xfId="0" applyNumberFormat="1" applyFont="1" applyBorder="1"/>
    <xf numFmtId="0" fontId="48" fillId="0" borderId="0" xfId="0" applyNumberFormat="1" applyFont="1"/>
    <xf numFmtId="3" fontId="48" fillId="0" borderId="0" xfId="0" applyNumberFormat="1" applyFont="1"/>
    <xf numFmtId="1" fontId="48" fillId="0" borderId="0" xfId="0" applyNumberFormat="1" applyFont="1"/>
    <xf numFmtId="0" fontId="56" fillId="0" borderId="0" xfId="0" applyFont="1" applyAlignment="1">
      <alignment horizontal="right"/>
    </xf>
    <xf numFmtId="4" fontId="56" fillId="0" borderId="17" xfId="0" applyNumberFormat="1" applyFont="1" applyBorder="1"/>
    <xf numFmtId="0" fontId="56" fillId="0" borderId="0" xfId="0" applyNumberFormat="1" applyFont="1"/>
    <xf numFmtId="4" fontId="56" fillId="0" borderId="25" xfId="0" applyNumberFormat="1" applyFont="1" applyBorder="1"/>
    <xf numFmtId="3" fontId="56" fillId="0" borderId="0" xfId="0" applyNumberFormat="1" applyFont="1"/>
    <xf numFmtId="4" fontId="56" fillId="0" borderId="0" xfId="0" applyNumberFormat="1" applyFont="1"/>
    <xf numFmtId="2" fontId="56" fillId="0" borderId="17" xfId="0" applyNumberFormat="1" applyFont="1" applyBorder="1"/>
    <xf numFmtId="1" fontId="56" fillId="0" borderId="0" xfId="0" applyNumberFormat="1" applyFont="1"/>
    <xf numFmtId="0" fontId="58" fillId="0" borderId="0" xfId="0" applyFont="1"/>
    <xf numFmtId="0" fontId="56" fillId="0" borderId="1" xfId="0" applyFont="1" applyBorder="1"/>
    <xf numFmtId="4" fontId="56" fillId="0" borderId="19" xfId="0" applyNumberFormat="1" applyFont="1" applyBorder="1"/>
    <xf numFmtId="0" fontId="56" fillId="0" borderId="1" xfId="0" applyNumberFormat="1" applyFont="1" applyBorder="1"/>
    <xf numFmtId="4" fontId="56" fillId="0" borderId="20" xfId="0" applyNumberFormat="1" applyFont="1" applyBorder="1"/>
    <xf numFmtId="4" fontId="56" fillId="0" borderId="1" xfId="0" applyNumberFormat="1" applyFont="1" applyBorder="1"/>
    <xf numFmtId="3" fontId="56" fillId="0" borderId="1" xfId="0" applyNumberFormat="1" applyFont="1" applyBorder="1"/>
    <xf numFmtId="2" fontId="56" fillId="0" borderId="19" xfId="0" applyNumberFormat="1" applyFont="1" applyBorder="1"/>
    <xf numFmtId="1" fontId="56" fillId="0" borderId="1" xfId="0" applyNumberFormat="1" applyFont="1" applyBorder="1"/>
    <xf numFmtId="2" fontId="48" fillId="0" borderId="0" xfId="0" applyNumberFormat="1" applyFont="1"/>
    <xf numFmtId="0" fontId="5" fillId="5" borderId="30" xfId="0" applyFont="1" applyFill="1" applyBorder="1"/>
    <xf numFmtId="0" fontId="59" fillId="0" borderId="0" xfId="0" applyFont="1" applyAlignment="1">
      <alignment horizontal="center"/>
    </xf>
    <xf numFmtId="4" fontId="60" fillId="0" borderId="0" xfId="0" applyNumberFormat="1" applyFont="1"/>
    <xf numFmtId="0" fontId="56" fillId="5" borderId="0" xfId="0" applyFont="1" applyFill="1"/>
    <xf numFmtId="3" fontId="60" fillId="0" borderId="0" xfId="0" applyNumberFormat="1" applyFont="1" applyBorder="1"/>
    <xf numFmtId="0" fontId="61" fillId="0" borderId="0" xfId="0" applyFont="1" applyFill="1" applyBorder="1"/>
    <xf numFmtId="0" fontId="61" fillId="0" borderId="0" xfId="0" applyFont="1" applyFill="1" applyBorder="1" applyAlignment="1">
      <alignment horizontal="right"/>
    </xf>
    <xf numFmtId="0" fontId="62" fillId="0" borderId="0" xfId="0" applyFont="1" applyFill="1" applyBorder="1"/>
    <xf numFmtId="0" fontId="63" fillId="0" borderId="0" xfId="0" applyFont="1" applyFill="1" applyBorder="1"/>
    <xf numFmtId="0" fontId="64" fillId="0" borderId="0" xfId="0" applyFont="1" applyFill="1" applyBorder="1"/>
    <xf numFmtId="0" fontId="63" fillId="0" borderId="0" xfId="0" applyFont="1"/>
    <xf numFmtId="0" fontId="4" fillId="12" borderId="0" xfId="0" applyFont="1" applyFill="1"/>
    <xf numFmtId="0" fontId="4" fillId="12" borderId="0" xfId="0" applyFont="1" applyFill="1" applyBorder="1"/>
    <xf numFmtId="0" fontId="3" fillId="12" borderId="0" xfId="0" applyFont="1" applyFill="1" applyBorder="1" applyAlignment="1">
      <alignment horizontal="left"/>
    </xf>
    <xf numFmtId="0" fontId="7" fillId="12" borderId="0" xfId="0" applyFont="1" applyFill="1" applyBorder="1"/>
    <xf numFmtId="0" fontId="7" fillId="12" borderId="0" xfId="0" applyFont="1" applyFill="1"/>
    <xf numFmtId="1" fontId="4" fillId="0" borderId="0" xfId="0" applyNumberFormat="1" applyFont="1" applyFill="1"/>
    <xf numFmtId="0" fontId="3" fillId="0" borderId="0" xfId="0" applyFont="1" applyFill="1"/>
    <xf numFmtId="0" fontId="4" fillId="0" borderId="0" xfId="0" applyFont="1" applyFill="1"/>
    <xf numFmtId="4" fontId="4" fillId="0" borderId="0" xfId="0" applyNumberFormat="1" applyFont="1" applyFill="1"/>
    <xf numFmtId="3" fontId="4" fillId="0" borderId="0" xfId="0" applyNumberFormat="1" applyFont="1" applyFill="1"/>
    <xf numFmtId="0" fontId="4" fillId="0" borderId="0" xfId="0" applyFont="1" applyFill="1" applyAlignment="1">
      <alignment horizontal="left"/>
    </xf>
    <xf numFmtId="167" fontId="16" fillId="0" borderId="0" xfId="0" applyNumberFormat="1" applyFont="1" applyFill="1"/>
    <xf numFmtId="0" fontId="27" fillId="7" borderId="31" xfId="0" applyFont="1" applyFill="1" applyBorder="1"/>
    <xf numFmtId="0" fontId="27" fillId="0" borderId="21" xfId="0" applyFont="1" applyBorder="1"/>
    <xf numFmtId="0" fontId="28" fillId="0" borderId="16" xfId="0" applyFont="1" applyBorder="1"/>
    <xf numFmtId="0" fontId="27" fillId="0" borderId="19" xfId="0" applyFont="1" applyBorder="1"/>
    <xf numFmtId="0" fontId="65" fillId="0" borderId="12" xfId="0" applyFont="1" applyBorder="1" applyAlignment="1">
      <alignment horizontal="left"/>
    </xf>
    <xf numFmtId="0" fontId="2" fillId="0" borderId="9" xfId="0" applyFont="1" applyBorder="1"/>
    <xf numFmtId="0" fontId="3" fillId="0" borderId="0" xfId="0" applyFont="1" applyFill="1" applyBorder="1"/>
    <xf numFmtId="1" fontId="3" fillId="0" borderId="0" xfId="0" applyNumberFormat="1" applyFont="1" applyFill="1"/>
    <xf numFmtId="0" fontId="3" fillId="0" borderId="0" xfId="0" applyFont="1" applyFill="1" applyAlignment="1">
      <alignment horizontal="left"/>
    </xf>
    <xf numFmtId="4" fontId="3" fillId="0" borderId="0" xfId="0" applyNumberFormat="1" applyFont="1" applyFill="1"/>
    <xf numFmtId="3" fontId="3" fillId="0" borderId="0" xfId="0" applyNumberFormat="1" applyFont="1" applyFill="1" applyAlignment="1">
      <alignment horizontal="center"/>
    </xf>
    <xf numFmtId="3" fontId="3" fillId="0" borderId="0" xfId="0" applyNumberFormat="1" applyFont="1" applyFill="1"/>
    <xf numFmtId="0" fontId="5" fillId="0" borderId="0" xfId="0" applyFont="1" applyFill="1"/>
    <xf numFmtId="3" fontId="3" fillId="0" borderId="2" xfId="0" applyNumberFormat="1" applyFont="1" applyFill="1" applyBorder="1"/>
    <xf numFmtId="3" fontId="3" fillId="0" borderId="0" xfId="0" applyNumberFormat="1" applyFont="1" applyFill="1" applyBorder="1"/>
    <xf numFmtId="0" fontId="8" fillId="0" borderId="0" xfId="0" applyFont="1" applyFill="1"/>
    <xf numFmtId="4" fontId="24" fillId="0" borderId="0" xfId="0" applyNumberFormat="1" applyFont="1" applyFill="1"/>
    <xf numFmtId="3" fontId="4" fillId="0" borderId="0" xfId="0" applyNumberFormat="1" applyFont="1" applyFill="1" applyAlignment="1">
      <alignment horizontal="center"/>
    </xf>
    <xf numFmtId="9" fontId="17" fillId="0" borderId="0" xfId="0" applyNumberFormat="1" applyFont="1" applyFill="1" applyBorder="1" applyAlignment="1">
      <alignment horizontal="center"/>
    </xf>
    <xf numFmtId="0" fontId="4" fillId="5" borderId="0" xfId="0" applyFont="1" applyFill="1" applyAlignment="1">
      <alignment horizontal="left"/>
    </xf>
    <xf numFmtId="0" fontId="4" fillId="0" borderId="0" xfId="0" applyFont="1" applyFill="1" applyAlignment="1">
      <alignment horizontal="right"/>
    </xf>
    <xf numFmtId="0" fontId="56" fillId="0" borderId="0" xfId="0" applyFont="1" applyFill="1"/>
    <xf numFmtId="0" fontId="48" fillId="0" borderId="0" xfId="0" applyFont="1" applyFill="1"/>
    <xf numFmtId="167" fontId="4" fillId="0" borderId="0" xfId="0" applyNumberFormat="1" applyFont="1" applyFill="1"/>
    <xf numFmtId="3" fontId="58" fillId="0" borderId="0" xfId="0" applyNumberFormat="1" applyFont="1" applyFill="1" applyBorder="1"/>
    <xf numFmtId="4" fontId="42" fillId="0" borderId="0" xfId="0" applyNumberFormat="1" applyFont="1" applyFill="1"/>
    <xf numFmtId="4" fontId="4" fillId="0" borderId="0" xfId="0" applyNumberFormat="1" applyFont="1" applyFill="1" applyAlignment="1">
      <alignment horizontal="right"/>
    </xf>
    <xf numFmtId="3" fontId="4" fillId="0" borderId="24" xfId="0" applyNumberFormat="1" applyFont="1" applyFill="1" applyBorder="1"/>
    <xf numFmtId="3" fontId="4" fillId="0" borderId="1" xfId="0" applyNumberFormat="1" applyFont="1" applyFill="1" applyBorder="1"/>
    <xf numFmtId="9" fontId="4" fillId="0" borderId="0" xfId="0" applyNumberFormat="1" applyFont="1" applyAlignment="1">
      <alignment horizontal="right"/>
    </xf>
    <xf numFmtId="9" fontId="4" fillId="0" borderId="0" xfId="0" applyNumberFormat="1" applyFont="1" applyFill="1" applyAlignment="1">
      <alignment horizontal="right"/>
    </xf>
    <xf numFmtId="0" fontId="9" fillId="0" borderId="0" xfId="0" applyFont="1" applyFill="1"/>
    <xf numFmtId="2" fontId="19" fillId="3" borderId="1" xfId="0" applyNumberFormat="1" applyFont="1" applyFill="1" applyBorder="1" applyAlignment="1">
      <alignment horizontal="center"/>
    </xf>
    <xf numFmtId="3" fontId="48" fillId="0" borderId="0" xfId="0" applyNumberFormat="1" applyFont="1" applyFill="1" applyBorder="1"/>
    <xf numFmtId="0" fontId="48" fillId="0" borderId="0" xfId="0" applyFont="1" applyFill="1" applyBorder="1"/>
    <xf numFmtId="0" fontId="61" fillId="5" borderId="1" xfId="0" applyFont="1" applyFill="1" applyBorder="1"/>
    <xf numFmtId="0" fontId="63" fillId="5" borderId="1" xfId="0" applyFont="1" applyFill="1" applyBorder="1"/>
    <xf numFmtId="0" fontId="61" fillId="11" borderId="1" xfId="0" applyFont="1" applyFill="1" applyBorder="1"/>
    <xf numFmtId="0" fontId="66" fillId="0" borderId="0" xfId="0" applyFont="1"/>
    <xf numFmtId="0" fontId="63" fillId="0" borderId="0" xfId="0" applyFont="1" applyAlignment="1">
      <alignment horizontal="right"/>
    </xf>
    <xf numFmtId="166" fontId="66" fillId="0" borderId="0" xfId="0" applyNumberFormat="1" applyFont="1"/>
    <xf numFmtId="0" fontId="63" fillId="6" borderId="0" xfId="0" applyFont="1" applyFill="1"/>
    <xf numFmtId="0" fontId="63" fillId="0" borderId="1" xfId="0" applyFont="1" applyBorder="1"/>
    <xf numFmtId="0" fontId="63" fillId="0" borderId="1" xfId="0" applyFont="1" applyBorder="1" applyAlignment="1">
      <alignment horizontal="right"/>
    </xf>
    <xf numFmtId="0" fontId="66" fillId="0" borderId="1" xfId="0" applyFont="1" applyBorder="1" applyAlignment="1">
      <alignment horizontal="left"/>
    </xf>
    <xf numFmtId="0" fontId="61" fillId="0" borderId="1" xfId="0" applyFont="1" applyBorder="1" applyAlignment="1">
      <alignment horizontal="center"/>
    </xf>
    <xf numFmtId="0" fontId="61" fillId="0" borderId="0" xfId="0" applyFont="1" applyBorder="1" applyAlignment="1">
      <alignment horizontal="right"/>
    </xf>
    <xf numFmtId="0" fontId="61" fillId="12" borderId="24" xfId="0" applyFont="1" applyFill="1" applyBorder="1" applyAlignment="1">
      <alignment horizontal="center"/>
    </xf>
    <xf numFmtId="0" fontId="64" fillId="0" borderId="0" xfId="0" applyFont="1" applyAlignment="1">
      <alignment horizontal="left"/>
    </xf>
    <xf numFmtId="0" fontId="61" fillId="0" borderId="0" xfId="0" applyFont="1"/>
    <xf numFmtId="3" fontId="63" fillId="0" borderId="0" xfId="0" applyNumberFormat="1" applyFont="1"/>
    <xf numFmtId="3" fontId="61" fillId="0" borderId="0" xfId="0" applyNumberFormat="1" applyFont="1"/>
    <xf numFmtId="0" fontId="63" fillId="11" borderId="0" xfId="0" applyFont="1" applyFill="1" applyAlignment="1">
      <alignment vertical="top"/>
    </xf>
    <xf numFmtId="0" fontId="63" fillId="0" borderId="0" xfId="0" applyFont="1" applyAlignment="1">
      <alignment horizontal="center"/>
    </xf>
    <xf numFmtId="3" fontId="63" fillId="0" borderId="0" xfId="0" applyNumberFormat="1" applyFont="1" applyBorder="1"/>
    <xf numFmtId="0" fontId="63" fillId="11" borderId="0" xfId="0" applyFont="1" applyFill="1"/>
    <xf numFmtId="3" fontId="63" fillId="0" borderId="1" xfId="0" applyNumberFormat="1" applyFont="1" applyBorder="1"/>
    <xf numFmtId="3" fontId="61" fillId="0" borderId="0" xfId="0" applyNumberFormat="1" applyFont="1" applyBorder="1"/>
    <xf numFmtId="0" fontId="61" fillId="0" borderId="1" xfId="0" applyFont="1" applyBorder="1"/>
    <xf numFmtId="3" fontId="61" fillId="0" borderId="24" xfId="0" applyNumberFormat="1" applyFont="1" applyBorder="1"/>
    <xf numFmtId="3" fontId="63" fillId="11" borderId="0" xfId="0" applyNumberFormat="1" applyFont="1" applyFill="1"/>
    <xf numFmtId="0" fontId="61" fillId="0" borderId="0" xfId="0" applyFont="1" applyBorder="1"/>
    <xf numFmtId="0" fontId="63" fillId="0" borderId="0" xfId="0" applyFont="1" applyBorder="1"/>
    <xf numFmtId="0" fontId="61" fillId="0" borderId="0" xfId="0" applyFont="1" applyAlignment="1">
      <alignment horizontal="left"/>
    </xf>
    <xf numFmtId="0" fontId="61" fillId="0" borderId="0" xfId="0" applyFont="1" applyAlignment="1">
      <alignment horizontal="center"/>
    </xf>
    <xf numFmtId="3" fontId="61" fillId="0" borderId="1" xfId="0" applyNumberFormat="1" applyFont="1" applyBorder="1"/>
    <xf numFmtId="3" fontId="61" fillId="0" borderId="2" xfId="0" applyNumberFormat="1" applyFont="1" applyBorder="1"/>
    <xf numFmtId="0" fontId="64" fillId="0" borderId="0" xfId="0" applyFont="1" applyBorder="1" applyAlignment="1">
      <alignment horizontal="left"/>
    </xf>
    <xf numFmtId="0" fontId="64" fillId="0" borderId="1" xfId="0" applyFont="1" applyBorder="1" applyAlignment="1">
      <alignment horizontal="left"/>
    </xf>
    <xf numFmtId="3" fontId="61" fillId="0" borderId="15" xfId="0" applyNumberFormat="1" applyFont="1" applyBorder="1"/>
    <xf numFmtId="3" fontId="63" fillId="11" borderId="26" xfId="0" applyNumberFormat="1" applyFont="1" applyFill="1" applyBorder="1"/>
    <xf numFmtId="0" fontId="67" fillId="0" borderId="0" xfId="0" applyFont="1" applyFill="1" applyBorder="1"/>
    <xf numFmtId="0" fontId="4" fillId="5" borderId="24" xfId="0" applyFont="1" applyFill="1" applyBorder="1" applyAlignment="1">
      <alignment horizontal="left"/>
    </xf>
    <xf numFmtId="3" fontId="68" fillId="4" borderId="2" xfId="0" applyNumberFormat="1" applyFont="1" applyFill="1" applyBorder="1"/>
    <xf numFmtId="4" fontId="69" fillId="0" borderId="0" xfId="0" applyNumberFormat="1" applyFont="1"/>
    <xf numFmtId="0" fontId="5" fillId="5" borderId="1" xfId="0" applyFont="1" applyFill="1" applyBorder="1"/>
    <xf numFmtId="0" fontId="70" fillId="0" borderId="0" xfId="0" applyFont="1"/>
    <xf numFmtId="0" fontId="27" fillId="7" borderId="32" xfId="0" applyFont="1" applyFill="1" applyBorder="1" applyAlignment="1">
      <alignment wrapText="1"/>
    </xf>
    <xf numFmtId="0" fontId="0" fillId="0" borderId="7" xfId="0" applyFont="1" applyBorder="1"/>
    <xf numFmtId="0" fontId="6" fillId="0" borderId="0" xfId="0" applyFont="1" applyFill="1"/>
    <xf numFmtId="3" fontId="3" fillId="0" borderId="0" xfId="0" applyNumberFormat="1" applyFont="1" applyFill="1" applyBorder="1" applyAlignment="1">
      <alignment horizontal="center"/>
    </xf>
    <xf numFmtId="3" fontId="7" fillId="0" borderId="0" xfId="0" applyNumberFormat="1" applyFont="1" applyFill="1" applyBorder="1"/>
    <xf numFmtId="0" fontId="39" fillId="0" borderId="0" xfId="0" applyFont="1" applyFill="1" applyBorder="1"/>
    <xf numFmtId="0" fontId="4" fillId="13" borderId="0" xfId="0" applyFont="1" applyFill="1" applyBorder="1"/>
    <xf numFmtId="0" fontId="7" fillId="13" borderId="0" xfId="0" applyFont="1" applyFill="1" applyBorder="1"/>
    <xf numFmtId="0" fontId="66" fillId="13" borderId="0" xfId="0" applyFont="1" applyFill="1"/>
    <xf numFmtId="0" fontId="11" fillId="13" borderId="0" xfId="0" applyFont="1" applyFill="1"/>
    <xf numFmtId="0" fontId="1" fillId="0" borderId="0" xfId="2" applyFont="1"/>
    <xf numFmtId="0" fontId="2" fillId="0" borderId="0" xfId="2"/>
    <xf numFmtId="4" fontId="0" fillId="0" borderId="0" xfId="1" applyFont="1"/>
    <xf numFmtId="4" fontId="74" fillId="0" borderId="0" xfId="1" applyFont="1"/>
    <xf numFmtId="4" fontId="75" fillId="15" borderId="0" xfId="2" applyNumberFormat="1" applyFont="1" applyFill="1" applyBorder="1" applyAlignment="1" applyProtection="1"/>
    <xf numFmtId="4" fontId="74" fillId="16" borderId="0" xfId="1" applyFont="1" applyFill="1"/>
    <xf numFmtId="4" fontId="76" fillId="16" borderId="0" xfId="2" applyNumberFormat="1" applyFont="1" applyFill="1" applyBorder="1" applyAlignment="1" applyProtection="1"/>
    <xf numFmtId="0" fontId="2" fillId="0" borderId="21" xfId="2" applyBorder="1"/>
    <xf numFmtId="0" fontId="2" fillId="0" borderId="14" xfId="2" applyBorder="1"/>
    <xf numFmtId="4" fontId="0" fillId="0" borderId="21" xfId="1" applyFont="1" applyBorder="1"/>
    <xf numFmtId="4" fontId="0" fillId="0" borderId="14" xfId="1" applyFont="1" applyBorder="1"/>
    <xf numFmtId="4" fontId="0" fillId="0" borderId="16" xfId="1" applyFont="1" applyBorder="1"/>
    <xf numFmtId="4" fontId="0" fillId="0" borderId="0" xfId="1" applyFont="1" applyBorder="1"/>
    <xf numFmtId="4" fontId="0" fillId="0" borderId="22" xfId="1" applyFont="1" applyBorder="1"/>
    <xf numFmtId="4" fontId="74" fillId="0" borderId="21" xfId="1" applyFont="1" applyBorder="1"/>
    <xf numFmtId="4" fontId="74" fillId="0" borderId="16" xfId="1" applyFont="1" applyBorder="1"/>
    <xf numFmtId="0" fontId="74" fillId="17" borderId="0" xfId="2" applyFont="1" applyFill="1"/>
    <xf numFmtId="0" fontId="2" fillId="0" borderId="17" xfId="2" applyBorder="1"/>
    <xf numFmtId="0" fontId="2" fillId="0" borderId="0" xfId="2" applyBorder="1"/>
    <xf numFmtId="4" fontId="0" fillId="0" borderId="17" xfId="1" applyFont="1" applyBorder="1"/>
    <xf numFmtId="4" fontId="0" fillId="0" borderId="18" xfId="1" applyFont="1" applyBorder="1"/>
    <xf numFmtId="4" fontId="0" fillId="0" borderId="30" xfId="1" applyFont="1" applyBorder="1"/>
    <xf numFmtId="4" fontId="74" fillId="0" borderId="17" xfId="1" applyFont="1" applyBorder="1"/>
    <xf numFmtId="4" fontId="74" fillId="0" borderId="18" xfId="1" applyFont="1" applyBorder="1"/>
    <xf numFmtId="0" fontId="2" fillId="0" borderId="19" xfId="2" applyBorder="1"/>
    <xf numFmtId="0" fontId="2" fillId="0" borderId="1" xfId="2" applyBorder="1"/>
    <xf numFmtId="4" fontId="0" fillId="0" borderId="19" xfId="1" applyFont="1" applyBorder="1"/>
    <xf numFmtId="4" fontId="0" fillId="0" borderId="1" xfId="1" applyFont="1" applyBorder="1"/>
    <xf numFmtId="4" fontId="0" fillId="0" borderId="20" xfId="1" applyFont="1" applyBorder="1"/>
    <xf numFmtId="4" fontId="0" fillId="0" borderId="23" xfId="1" applyFont="1" applyBorder="1"/>
    <xf numFmtId="4" fontId="74" fillId="0" borderId="19" xfId="1" applyFont="1" applyBorder="1"/>
    <xf numFmtId="4" fontId="74" fillId="0" borderId="20" xfId="1" applyFont="1" applyBorder="1"/>
    <xf numFmtId="0" fontId="77" fillId="0" borderId="17" xfId="2" applyFont="1" applyBorder="1"/>
    <xf numFmtId="4" fontId="77" fillId="0" borderId="21" xfId="1" applyFont="1" applyBorder="1"/>
    <xf numFmtId="4" fontId="77" fillId="0" borderId="14" xfId="1" applyFont="1" applyBorder="1"/>
    <xf numFmtId="4" fontId="77" fillId="0" borderId="16" xfId="1" applyFont="1" applyBorder="1"/>
    <xf numFmtId="4" fontId="77" fillId="0" borderId="22" xfId="1" applyFont="1" applyBorder="1"/>
    <xf numFmtId="4" fontId="77" fillId="0" borderId="0" xfId="1" applyFont="1" applyBorder="1"/>
    <xf numFmtId="4" fontId="76" fillId="0" borderId="21" xfId="1" applyFont="1" applyBorder="1"/>
    <xf numFmtId="4" fontId="76" fillId="0" borderId="16" xfId="1" applyFont="1" applyBorder="1"/>
    <xf numFmtId="0" fontId="76" fillId="0" borderId="17" xfId="2" applyFont="1" applyBorder="1"/>
    <xf numFmtId="4" fontId="77" fillId="0" borderId="17" xfId="1" applyFont="1" applyBorder="1"/>
    <xf numFmtId="4" fontId="77" fillId="0" borderId="18" xfId="1" applyFont="1" applyBorder="1"/>
    <xf numFmtId="3" fontId="76" fillId="0" borderId="30" xfId="1" applyNumberFormat="1" applyFont="1" applyBorder="1"/>
    <xf numFmtId="4" fontId="76" fillId="0" borderId="17" xfId="1" applyFont="1" applyBorder="1"/>
    <xf numFmtId="4" fontId="76" fillId="0" borderId="18" xfId="1" applyFont="1" applyBorder="1"/>
    <xf numFmtId="4" fontId="77" fillId="0" borderId="30" xfId="1" applyFont="1" applyBorder="1"/>
    <xf numFmtId="4" fontId="76" fillId="17" borderId="0" xfId="2" applyNumberFormat="1" applyFont="1" applyFill="1" applyBorder="1" applyAlignment="1" applyProtection="1"/>
    <xf numFmtId="4" fontId="76" fillId="0" borderId="19" xfId="1" applyFont="1" applyBorder="1"/>
    <xf numFmtId="4" fontId="76" fillId="0" borderId="20" xfId="1" applyFont="1" applyBorder="1"/>
    <xf numFmtId="0" fontId="77" fillId="0" borderId="21" xfId="2" applyFont="1" applyBorder="1"/>
    <xf numFmtId="10" fontId="77" fillId="0" borderId="0" xfId="2" applyNumberFormat="1" applyFont="1" applyBorder="1"/>
    <xf numFmtId="0" fontId="77" fillId="0" borderId="0" xfId="2" applyFont="1" applyBorder="1"/>
    <xf numFmtId="0" fontId="75" fillId="0" borderId="19" xfId="2" applyFont="1" applyBorder="1"/>
    <xf numFmtId="0" fontId="75" fillId="0" borderId="1" xfId="2" applyFont="1" applyBorder="1"/>
    <xf numFmtId="4" fontId="75" fillId="0" borderId="19" xfId="1" applyFont="1" applyBorder="1"/>
    <xf numFmtId="4" fontId="75" fillId="0" borderId="1" xfId="1" applyFont="1" applyBorder="1"/>
    <xf numFmtId="4" fontId="75" fillId="0" borderId="20" xfId="1" applyFont="1" applyBorder="1"/>
    <xf numFmtId="4" fontId="1" fillId="0" borderId="0" xfId="1" applyFont="1" applyBorder="1"/>
    <xf numFmtId="4" fontId="75" fillId="0" borderId="23" xfId="1" applyFont="1" applyBorder="1"/>
    <xf numFmtId="4" fontId="75" fillId="0" borderId="0" xfId="1" applyFont="1" applyBorder="1"/>
    <xf numFmtId="4" fontId="78" fillId="0" borderId="19" xfId="1" applyFont="1" applyBorder="1"/>
    <xf numFmtId="4" fontId="78" fillId="0" borderId="20" xfId="1" applyFont="1" applyBorder="1"/>
    <xf numFmtId="0" fontId="79" fillId="17" borderId="0" xfId="2" applyFont="1" applyFill="1"/>
    <xf numFmtId="0" fontId="77" fillId="0" borderId="1" xfId="2" applyFont="1" applyBorder="1"/>
    <xf numFmtId="4" fontId="77" fillId="0" borderId="19" xfId="1" applyFont="1" applyBorder="1"/>
    <xf numFmtId="4" fontId="77" fillId="0" borderId="1" xfId="1" applyFont="1" applyBorder="1"/>
    <xf numFmtId="4" fontId="77" fillId="0" borderId="20" xfId="1" applyFont="1" applyBorder="1"/>
    <xf numFmtId="4" fontId="77" fillId="0" borderId="23" xfId="1" applyFont="1" applyBorder="1"/>
    <xf numFmtId="0" fontId="77" fillId="0" borderId="14" xfId="2" applyFont="1" applyBorder="1"/>
    <xf numFmtId="0" fontId="77" fillId="0" borderId="19" xfId="2" applyFont="1" applyBorder="1"/>
    <xf numFmtId="9" fontId="77" fillId="0" borderId="1" xfId="2" applyNumberFormat="1" applyFont="1" applyBorder="1"/>
    <xf numFmtId="0" fontId="77" fillId="0" borderId="0" xfId="2" applyFont="1"/>
    <xf numFmtId="2" fontId="77" fillId="0" borderId="0" xfId="2" applyNumberFormat="1" applyFont="1"/>
    <xf numFmtId="4" fontId="77" fillId="0" borderId="0" xfId="1" applyFont="1"/>
    <xf numFmtId="0" fontId="28" fillId="0" borderId="0" xfId="0" applyFont="1" applyAlignment="1">
      <alignment horizontal="left" wrapText="1"/>
    </xf>
    <xf numFmtId="0" fontId="72" fillId="0" borderId="8" xfId="0" applyFont="1" applyBorder="1" applyAlignment="1">
      <alignment horizontal="left" vertical="center" wrapText="1"/>
    </xf>
    <xf numFmtId="0" fontId="72" fillId="0" borderId="9" xfId="0" applyFont="1" applyBorder="1" applyAlignment="1">
      <alignment horizontal="left" vertical="center" wrapText="1"/>
    </xf>
    <xf numFmtId="0" fontId="73" fillId="0" borderId="10" xfId="0" applyFont="1" applyBorder="1" applyAlignment="1">
      <alignment horizontal="left" vertical="center" wrapText="1"/>
    </xf>
    <xf numFmtId="0" fontId="73" fillId="0" borderId="12" xfId="0" applyFont="1" applyBorder="1" applyAlignment="1">
      <alignment horizontal="left" vertical="center" wrapText="1"/>
    </xf>
    <xf numFmtId="0" fontId="50" fillId="7" borderId="33" xfId="0" applyFont="1" applyFill="1" applyBorder="1" applyAlignment="1">
      <alignment horizontal="left" vertical="top"/>
    </xf>
    <xf numFmtId="0" fontId="50" fillId="7" borderId="34" xfId="0" applyFont="1" applyFill="1" applyBorder="1" applyAlignment="1">
      <alignment horizontal="left" vertical="top"/>
    </xf>
    <xf numFmtId="0" fontId="71" fillId="14" borderId="0" xfId="0" applyFont="1" applyFill="1" applyAlignment="1">
      <alignment horizontal="center"/>
    </xf>
    <xf numFmtId="0" fontId="32" fillId="14" borderId="0" xfId="0" applyFont="1" applyFill="1" applyAlignment="1">
      <alignment horizontal="center"/>
    </xf>
    <xf numFmtId="0" fontId="44" fillId="0" borderId="0" xfId="0" applyFont="1" applyAlignment="1">
      <alignment horizontal="center"/>
    </xf>
    <xf numFmtId="0" fontId="28" fillId="0" borderId="0" xfId="0" applyFont="1" applyAlignment="1">
      <alignment horizontal="left"/>
    </xf>
    <xf numFmtId="0" fontId="55" fillId="5" borderId="0" xfId="0" applyFont="1" applyFill="1" applyBorder="1" applyAlignment="1">
      <alignment horizontal="center" vertical="center"/>
    </xf>
    <xf numFmtId="0" fontId="3" fillId="5" borderId="0" xfId="0" applyFont="1" applyFill="1" applyAlignment="1">
      <alignment horizontal="center"/>
    </xf>
    <xf numFmtId="0" fontId="4" fillId="11" borderId="13" xfId="0" applyFont="1" applyFill="1" applyBorder="1" applyAlignment="1">
      <alignment horizontal="center"/>
    </xf>
    <xf numFmtId="0" fontId="4" fillId="11" borderId="2" xfId="0" applyFont="1" applyFill="1" applyBorder="1" applyAlignment="1">
      <alignment horizontal="center"/>
    </xf>
    <xf numFmtId="0" fontId="61" fillId="0" borderId="14" xfId="0" applyFont="1" applyBorder="1" applyAlignment="1">
      <alignment horizontal="center"/>
    </xf>
    <xf numFmtId="4" fontId="56" fillId="5" borderId="1" xfId="0" applyNumberFormat="1" applyFont="1" applyFill="1" applyBorder="1" applyAlignment="1">
      <alignment horizontal="center"/>
    </xf>
    <xf numFmtId="4" fontId="56" fillId="0" borderId="21" xfId="0" applyNumberFormat="1" applyFont="1" applyBorder="1" applyAlignment="1">
      <alignment horizontal="center"/>
    </xf>
    <xf numFmtId="4" fontId="56" fillId="0" borderId="14" xfId="0" applyNumberFormat="1" applyFont="1" applyBorder="1" applyAlignment="1">
      <alignment horizontal="center"/>
    </xf>
    <xf numFmtId="4" fontId="56" fillId="0" borderId="16" xfId="0" applyNumberFormat="1" applyFont="1" applyBorder="1" applyAlignment="1">
      <alignment horizontal="center"/>
    </xf>
    <xf numFmtId="0" fontId="9" fillId="5" borderId="1" xfId="0" applyFont="1" applyFill="1" applyBorder="1" applyAlignment="1">
      <alignment horizontal="center"/>
    </xf>
  </cellXfs>
  <cellStyles count="4">
    <cellStyle name="Comma" xfId="1" builtinId="3"/>
    <cellStyle name="Comma 2" xfId="3"/>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externalLink" Target="externalLinks/externalLink1.xml"/><Relationship Id="rId9" Type="http://schemas.openxmlformats.org/officeDocument/2006/relationships/theme" Target="theme/theme1.xml"/><Relationship Id="rId1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heaton/Downloads/Copy%20of%20A-Z_drama_budge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Budget"/>
      <sheetName val="Summary"/>
      <sheetName val="QAPE_20%"/>
      <sheetName val="Season of a Series"/>
      <sheetName val="1.Dev"/>
      <sheetName val="2.Crew"/>
      <sheetName val="3.Cast"/>
      <sheetName val="3a.DELETE"/>
      <sheetName val="3b.TV DELETE"/>
      <sheetName val="3a. Broadcast TV Calc"/>
      <sheetName val="3b. SVOD calc"/>
      <sheetName val="3c. FreeOnline calc"/>
      <sheetName val="4.Extr"/>
      <sheetName val="5.Allce"/>
      <sheetName val="6.Trav"/>
      <sheetName val="7.Video"/>
      <sheetName val="8.Cost"/>
      <sheetName val="9.Art"/>
      <sheetName val="10.Locn"/>
      <sheetName val="11.Del"/>
      <sheetName val="12.EPK"/>
      <sheetName val="13.Mktg"/>
      <sheetName val="14.Fringe"/>
      <sheetName val="Sheet1"/>
    </sheetNames>
    <sheetDataSet>
      <sheetData sheetId="0" refreshError="1"/>
      <sheetData sheetId="1" refreshError="1"/>
      <sheetData sheetId="2" refreshError="1"/>
      <sheetData sheetId="3" refreshError="1"/>
      <sheetData sheetId="4">
        <row r="9">
          <cell r="U9" t="str">
            <v>Single-episode program - drama</v>
          </cell>
          <cell r="V9">
            <v>500000</v>
          </cell>
          <cell r="W9" t="str">
            <v>NA</v>
          </cell>
        </row>
        <row r="10">
          <cell r="U10" t="str">
            <v>Season of a series - drama</v>
          </cell>
          <cell r="V10">
            <v>1000000</v>
          </cell>
          <cell r="W10">
            <v>500000</v>
          </cell>
        </row>
        <row r="13">
          <cell r="M13">
            <v>1</v>
          </cell>
        </row>
        <row r="14">
          <cell r="M14">
            <v>2</v>
          </cell>
        </row>
        <row r="15">
          <cell r="M15">
            <v>3</v>
          </cell>
        </row>
        <row r="16">
          <cell r="M16">
            <v>4</v>
          </cell>
        </row>
        <row r="17">
          <cell r="M17">
            <v>5</v>
          </cell>
        </row>
        <row r="18">
          <cell r="M18">
            <v>6</v>
          </cell>
        </row>
        <row r="19">
          <cell r="M19">
            <v>7</v>
          </cell>
        </row>
        <row r="20">
          <cell r="M20">
            <v>8</v>
          </cell>
        </row>
        <row r="21">
          <cell r="M21">
            <v>9</v>
          </cell>
          <cell r="O21" t="str">
            <v>Yes</v>
          </cell>
        </row>
        <row r="22">
          <cell r="O22" t="str">
            <v>No</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indexed="10"/>
    <pageSetUpPr fitToPage="1"/>
  </sheetPr>
  <dimension ref="A1:C72"/>
  <sheetViews>
    <sheetView topLeftCell="A49" zoomScale="125" zoomScaleNormal="125" zoomScalePageLayoutView="125" workbookViewId="0">
      <selection sqref="A1:B1"/>
    </sheetView>
  </sheetViews>
  <sheetFormatPr baseColWidth="10" defaultColWidth="9.140625" defaultRowHeight="13" x14ac:dyDescent="0.15"/>
  <cols>
    <col min="1" max="1" width="9.85546875" style="105" customWidth="1"/>
    <col min="2" max="2" width="83.140625" style="105" customWidth="1"/>
    <col min="3" max="3" width="10.140625" style="105" customWidth="1"/>
    <col min="4" max="16384" width="9.140625" style="105"/>
  </cols>
  <sheetData>
    <row r="1" spans="1:2" s="404" customFormat="1" ht="45" customHeight="1" x14ac:dyDescent="0.3">
      <c r="A1" s="497" t="s">
        <v>949</v>
      </c>
      <c r="B1" s="497"/>
    </row>
    <row r="2" spans="1:2" s="111" customFormat="1" ht="18.75" customHeight="1" x14ac:dyDescent="0.2">
      <c r="A2" s="498" t="s">
        <v>951</v>
      </c>
      <c r="B2" s="498"/>
    </row>
    <row r="3" spans="1:2" s="111" customFormat="1" ht="26.25" customHeight="1" x14ac:dyDescent="0.2">
      <c r="A3" s="499" t="s">
        <v>507</v>
      </c>
      <c r="B3" s="499"/>
    </row>
    <row r="4" spans="1:2" ht="5.25" customHeight="1" x14ac:dyDescent="0.15"/>
    <row r="5" spans="1:2" ht="13.5" customHeight="1" x14ac:dyDescent="0.15">
      <c r="A5" s="104"/>
      <c r="B5" s="105" t="s">
        <v>573</v>
      </c>
    </row>
    <row r="6" spans="1:2" ht="13.5" customHeight="1" thickBot="1" x14ac:dyDescent="0.2">
      <c r="A6" s="104"/>
    </row>
    <row r="7" spans="1:2" ht="13.5" customHeight="1" thickTop="1" x14ac:dyDescent="0.15">
      <c r="A7" s="495" t="s">
        <v>841</v>
      </c>
      <c r="B7" s="496"/>
    </row>
    <row r="8" spans="1:2" ht="90" customHeight="1" thickBot="1" x14ac:dyDescent="0.2">
      <c r="A8" s="328"/>
      <c r="B8" s="405" t="s">
        <v>921</v>
      </c>
    </row>
    <row r="9" spans="1:2" ht="5.25" customHeight="1" thickTop="1" x14ac:dyDescent="0.15">
      <c r="A9" s="104"/>
    </row>
    <row r="10" spans="1:2" ht="13.5" customHeight="1" x14ac:dyDescent="0.15">
      <c r="A10" s="104"/>
    </row>
    <row r="11" spans="1:2" ht="13.5" customHeight="1" x14ac:dyDescent="0.15">
      <c r="A11" s="105" t="s">
        <v>574</v>
      </c>
    </row>
    <row r="12" spans="1:2" ht="13.5" customHeight="1" x14ac:dyDescent="0.15">
      <c r="B12" s="178" t="s">
        <v>950</v>
      </c>
    </row>
    <row r="13" spans="1:2" ht="7.5" customHeight="1" x14ac:dyDescent="0.15">
      <c r="B13" s="178"/>
    </row>
    <row r="14" spans="1:2" ht="13.5" customHeight="1" x14ac:dyDescent="0.15">
      <c r="A14" s="105" t="s">
        <v>941</v>
      </c>
    </row>
    <row r="15" spans="1:2" ht="13.5" customHeight="1" x14ac:dyDescent="0.15">
      <c r="B15" s="105" t="s">
        <v>844</v>
      </c>
    </row>
    <row r="16" spans="1:2" ht="8.25" customHeight="1" x14ac:dyDescent="0.15"/>
    <row r="17" spans="1:2" ht="13.5" customHeight="1" x14ac:dyDescent="0.15">
      <c r="A17" s="105" t="s">
        <v>942</v>
      </c>
    </row>
    <row r="18" spans="1:2" ht="19.5" customHeight="1" x14ac:dyDescent="0.15">
      <c r="A18" s="105" t="s">
        <v>540</v>
      </c>
    </row>
    <row r="19" spans="1:2" ht="18.75" customHeight="1" x14ac:dyDescent="0.15">
      <c r="A19" s="105" t="s">
        <v>922</v>
      </c>
    </row>
    <row r="20" spans="1:2" ht="13.5" customHeight="1" x14ac:dyDescent="0.15">
      <c r="B20" s="105" t="s">
        <v>862</v>
      </c>
    </row>
    <row r="21" spans="1:2" ht="23.25" customHeight="1" x14ac:dyDescent="0.15">
      <c r="A21" s="178" t="s">
        <v>625</v>
      </c>
    </row>
    <row r="22" spans="1:2" ht="18" customHeight="1" x14ac:dyDescent="0.15">
      <c r="A22" s="105" t="s">
        <v>943</v>
      </c>
    </row>
    <row r="23" spans="1:2" ht="13.5" customHeight="1" x14ac:dyDescent="0.15">
      <c r="A23" s="106" t="s">
        <v>944</v>
      </c>
    </row>
    <row r="24" spans="1:2" ht="9" customHeight="1" x14ac:dyDescent="0.15">
      <c r="A24" s="106"/>
    </row>
    <row r="25" spans="1:2" ht="13.5" customHeight="1" x14ac:dyDescent="0.15">
      <c r="A25" s="105" t="s">
        <v>945</v>
      </c>
    </row>
    <row r="26" spans="1:2" ht="13.5" customHeight="1" x14ac:dyDescent="0.15">
      <c r="A26" s="105" t="s">
        <v>946</v>
      </c>
    </row>
    <row r="27" spans="1:2" ht="13.5" customHeight="1" x14ac:dyDescent="0.15">
      <c r="A27" s="105" t="s">
        <v>587</v>
      </c>
    </row>
    <row r="28" spans="1:2" ht="7.5" customHeight="1" x14ac:dyDescent="0.15"/>
    <row r="29" spans="1:2" ht="13.5" customHeight="1" x14ac:dyDescent="0.15">
      <c r="A29" s="105" t="s">
        <v>947</v>
      </c>
    </row>
    <row r="30" spans="1:2" ht="9" customHeight="1" x14ac:dyDescent="0.15">
      <c r="B30" s="108"/>
    </row>
    <row r="31" spans="1:2" ht="13.5" customHeight="1" x14ac:dyDescent="0.15">
      <c r="A31" s="105" t="s">
        <v>924</v>
      </c>
      <c r="B31" s="108"/>
    </row>
    <row r="32" spans="1:2" ht="13.5" customHeight="1" x14ac:dyDescent="0.15">
      <c r="B32" s="105" t="s">
        <v>692</v>
      </c>
    </row>
    <row r="33" spans="1:2" ht="25.5" customHeight="1" x14ac:dyDescent="0.15">
      <c r="A33" s="500" t="s">
        <v>737</v>
      </c>
      <c r="B33" s="500"/>
    </row>
    <row r="34" spans="1:2" ht="8.25" customHeight="1" x14ac:dyDescent="0.15"/>
    <row r="35" spans="1:2" ht="26.25" customHeight="1" x14ac:dyDescent="0.15">
      <c r="A35" s="490" t="s">
        <v>923</v>
      </c>
      <c r="B35" s="490"/>
    </row>
    <row r="36" spans="1:2" ht="13.5" customHeight="1" x14ac:dyDescent="0.15">
      <c r="B36" s="108"/>
    </row>
    <row r="37" spans="1:2" ht="13.5" customHeight="1" x14ac:dyDescent="0.15">
      <c r="A37" s="329" t="s">
        <v>925</v>
      </c>
      <c r="B37" s="330"/>
    </row>
    <row r="38" spans="1:2" ht="7.5" customHeight="1" x14ac:dyDescent="0.15">
      <c r="A38" s="331"/>
      <c r="B38" s="197"/>
    </row>
    <row r="39" spans="1:2" ht="13.5" customHeight="1" x14ac:dyDescent="0.15">
      <c r="A39" s="187"/>
      <c r="B39" s="188" t="s">
        <v>553</v>
      </c>
    </row>
    <row r="40" spans="1:2" ht="13.5" customHeight="1" x14ac:dyDescent="0.15">
      <c r="A40" s="189"/>
      <c r="B40" s="190" t="s">
        <v>702</v>
      </c>
    </row>
    <row r="41" spans="1:2" ht="13.5" customHeight="1" x14ac:dyDescent="0.15">
      <c r="A41" s="192"/>
      <c r="B41" s="188" t="s">
        <v>926</v>
      </c>
    </row>
    <row r="42" spans="1:2" ht="13.5" customHeight="1" x14ac:dyDescent="0.15">
      <c r="A42" s="191"/>
      <c r="B42" s="190" t="s">
        <v>447</v>
      </c>
    </row>
    <row r="43" spans="1:2" ht="13.5" customHeight="1" x14ac:dyDescent="0.15">
      <c r="A43" s="193"/>
      <c r="B43" s="196" t="s">
        <v>541</v>
      </c>
    </row>
    <row r="44" spans="1:2" ht="13.5" customHeight="1" x14ac:dyDescent="0.15">
      <c r="A44" s="194"/>
      <c r="B44" s="188" t="s">
        <v>720</v>
      </c>
    </row>
    <row r="45" spans="1:2" ht="13.5" customHeight="1" x14ac:dyDescent="0.15">
      <c r="A45" s="195"/>
      <c r="B45" s="188" t="s">
        <v>773</v>
      </c>
    </row>
    <row r="46" spans="1:2" ht="13.5" customHeight="1" x14ac:dyDescent="0.15">
      <c r="A46" s="185"/>
      <c r="B46" s="197" t="s">
        <v>626</v>
      </c>
    </row>
    <row r="47" spans="1:2" ht="6" customHeight="1" x14ac:dyDescent="0.15">
      <c r="A47" s="186"/>
      <c r="B47" s="104"/>
    </row>
    <row r="48" spans="1:2" ht="13.5" customHeight="1" x14ac:dyDescent="0.15">
      <c r="B48" s="105" t="s">
        <v>845</v>
      </c>
    </row>
    <row r="49" spans="1:3" ht="17.25" customHeight="1" thickBot="1" x14ac:dyDescent="0.2">
      <c r="B49" s="107"/>
    </row>
    <row r="50" spans="1:3" ht="21.75" customHeight="1" x14ac:dyDescent="0.2">
      <c r="A50" s="167" t="s">
        <v>550</v>
      </c>
      <c r="B50" s="125"/>
    </row>
    <row r="51" spans="1:3" ht="65" x14ac:dyDescent="0.15">
      <c r="A51" s="232" t="s">
        <v>549</v>
      </c>
      <c r="B51" s="233" t="s">
        <v>83</v>
      </c>
    </row>
    <row r="52" spans="1:3" ht="39" x14ac:dyDescent="0.15">
      <c r="A52" s="232" t="s">
        <v>474</v>
      </c>
      <c r="B52" s="233" t="s">
        <v>449</v>
      </c>
    </row>
    <row r="53" spans="1:3" ht="39" x14ac:dyDescent="0.15">
      <c r="A53" s="232" t="s">
        <v>551</v>
      </c>
      <c r="B53" s="233" t="s">
        <v>927</v>
      </c>
    </row>
    <row r="54" spans="1:3" ht="52" x14ac:dyDescent="0.15">
      <c r="A54" s="234" t="s">
        <v>498</v>
      </c>
      <c r="B54" s="235" t="s">
        <v>448</v>
      </c>
    </row>
    <row r="55" spans="1:3" ht="52" x14ac:dyDescent="0.15">
      <c r="A55" s="236"/>
      <c r="B55" s="237" t="s">
        <v>547</v>
      </c>
    </row>
    <row r="56" spans="1:3" ht="27" thickBot="1" x14ac:dyDescent="0.2">
      <c r="A56" s="238" t="s">
        <v>576</v>
      </c>
      <c r="B56" s="239" t="s">
        <v>645</v>
      </c>
      <c r="C56" s="231"/>
    </row>
    <row r="57" spans="1:3" ht="18" customHeight="1" x14ac:dyDescent="0.15">
      <c r="B57" s="105" t="s">
        <v>863</v>
      </c>
    </row>
    <row r="58" spans="1:3" ht="13.5" customHeight="1" thickBot="1" x14ac:dyDescent="0.2"/>
    <row r="59" spans="1:3" ht="16.5" customHeight="1" x14ac:dyDescent="0.2">
      <c r="A59" s="167" t="s">
        <v>939</v>
      </c>
      <c r="B59" s="125"/>
    </row>
    <row r="60" spans="1:3" ht="13.5" customHeight="1" x14ac:dyDescent="0.2">
      <c r="A60" s="168" t="s">
        <v>582</v>
      </c>
      <c r="B60" s="169"/>
    </row>
    <row r="61" spans="1:3" ht="13.5" customHeight="1" x14ac:dyDescent="0.2">
      <c r="A61" s="170"/>
      <c r="B61" s="171" t="s">
        <v>660</v>
      </c>
    </row>
    <row r="62" spans="1:3" ht="13.5" customHeight="1" x14ac:dyDescent="0.2">
      <c r="A62" s="170"/>
      <c r="B62" s="171" t="s">
        <v>661</v>
      </c>
    </row>
    <row r="63" spans="1:3" ht="13.5" customHeight="1" x14ac:dyDescent="0.2">
      <c r="A63" s="170"/>
      <c r="B63" s="171" t="s">
        <v>662</v>
      </c>
    </row>
    <row r="64" spans="1:3" ht="13.5" customHeight="1" x14ac:dyDescent="0.2">
      <c r="A64" s="168" t="s">
        <v>663</v>
      </c>
      <c r="B64" s="169"/>
    </row>
    <row r="65" spans="1:2" ht="13.5" customHeight="1" x14ac:dyDescent="0.2">
      <c r="A65" s="170"/>
      <c r="B65" s="169" t="s">
        <v>705</v>
      </c>
    </row>
    <row r="66" spans="1:2" ht="13.5" customHeight="1" x14ac:dyDescent="0.2">
      <c r="A66" s="170"/>
      <c r="B66" s="169" t="s">
        <v>706</v>
      </c>
    </row>
    <row r="67" spans="1:2" ht="13.5" customHeight="1" x14ac:dyDescent="0.2">
      <c r="A67" s="170"/>
      <c r="B67" s="333" t="s">
        <v>707</v>
      </c>
    </row>
    <row r="68" spans="1:2" ht="17" customHeight="1" thickBot="1" x14ac:dyDescent="0.25">
      <c r="A68" s="172"/>
      <c r="B68" s="332" t="s">
        <v>548</v>
      </c>
    </row>
    <row r="69" spans="1:2" ht="13.5" customHeight="1" thickBot="1" x14ac:dyDescent="0.2"/>
    <row r="70" spans="1:2" ht="20.25" customHeight="1" x14ac:dyDescent="0.2">
      <c r="A70" s="167" t="s">
        <v>865</v>
      </c>
      <c r="B70" s="406"/>
    </row>
    <row r="71" spans="1:2" ht="32.25" customHeight="1" x14ac:dyDescent="0.15">
      <c r="A71" s="491" t="s">
        <v>929</v>
      </c>
      <c r="B71" s="492"/>
    </row>
    <row r="72" spans="1:2" ht="36.75" customHeight="1" thickBot="1" x14ac:dyDescent="0.2">
      <c r="A72" s="493" t="s">
        <v>928</v>
      </c>
      <c r="B72" s="494"/>
    </row>
  </sheetData>
  <mergeCells count="8">
    <mergeCell ref="A35:B35"/>
    <mergeCell ref="A71:B71"/>
    <mergeCell ref="A72:B72"/>
    <mergeCell ref="A7:B7"/>
    <mergeCell ref="A1:B1"/>
    <mergeCell ref="A2:B2"/>
    <mergeCell ref="A3:B3"/>
    <mergeCell ref="A33:B33"/>
  </mergeCells>
  <phoneticPr fontId="0" type="noConversion"/>
  <pageMargins left="0.49" right="0.53" top="0.51" bottom="0.6" header="0.52" footer="0.5"/>
  <pageSetup paperSize="9" fitToHeight="5" orientation="portrait"/>
  <headerFooter alignWithMargins="0"/>
  <rowBreaks count="1" manualBreakCount="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22"/>
    <pageSetUpPr fitToPage="1"/>
  </sheetPr>
  <dimension ref="A1:P70"/>
  <sheetViews>
    <sheetView workbookViewId="0">
      <selection activeCell="G38" sqref="G38"/>
    </sheetView>
  </sheetViews>
  <sheetFormatPr baseColWidth="10" defaultColWidth="9.140625" defaultRowHeight="16" x14ac:dyDescent="0.2"/>
  <cols>
    <col min="1" max="1" width="1.7109375" style="20" customWidth="1"/>
    <col min="2" max="2" width="2" style="24" customWidth="1"/>
    <col min="3" max="3" width="23.140625" style="22" customWidth="1"/>
    <col min="4" max="4" width="21.140625" style="22" customWidth="1"/>
    <col min="5" max="5" width="4.85546875" style="20" customWidth="1"/>
    <col min="6" max="6" width="8.7109375" style="20" customWidth="1"/>
    <col min="7" max="7" width="5.85546875" style="20" customWidth="1"/>
    <col min="8" max="8" width="8.7109375" style="20" customWidth="1"/>
    <col min="9" max="9" width="6" style="20" customWidth="1"/>
    <col min="10" max="10" width="5.7109375" style="23" customWidth="1"/>
    <col min="11" max="11" width="5.5703125" style="20" customWidth="1"/>
    <col min="12" max="12" width="5.28515625" customWidth="1"/>
    <col min="13" max="13" width="1.5703125" customWidth="1"/>
    <col min="14" max="14" width="5.7109375" style="48" customWidth="1"/>
    <col min="15" max="15" width="9.140625" style="48" customWidth="1"/>
    <col min="16" max="16384" width="9.140625" style="20"/>
  </cols>
  <sheetData>
    <row r="1" spans="1:16" ht="9" customHeight="1" thickBot="1" x14ac:dyDescent="0.25">
      <c r="A1" s="74"/>
      <c r="B1" s="75"/>
      <c r="C1" s="76"/>
      <c r="D1" s="76"/>
      <c r="E1" s="74"/>
      <c r="F1" s="74"/>
      <c r="G1" s="74"/>
      <c r="H1" s="74"/>
      <c r="I1" s="74"/>
      <c r="J1" s="77"/>
      <c r="K1" s="74"/>
      <c r="L1" s="78"/>
      <c r="M1" s="78"/>
    </row>
    <row r="2" spans="1:16" x14ac:dyDescent="0.2">
      <c r="A2" s="74"/>
      <c r="B2" s="50"/>
      <c r="C2" s="51"/>
      <c r="D2" s="51"/>
      <c r="E2" s="52"/>
      <c r="F2" s="52"/>
      <c r="G2" s="52"/>
      <c r="H2" s="52"/>
      <c r="I2" s="52"/>
      <c r="J2" s="53"/>
      <c r="K2" s="52"/>
      <c r="L2" s="54"/>
      <c r="M2" s="80"/>
    </row>
    <row r="3" spans="1:16" s="89" customFormat="1" ht="27" customHeight="1" x14ac:dyDescent="0.2">
      <c r="A3" s="82"/>
      <c r="B3" s="83"/>
      <c r="C3" s="84" t="s">
        <v>620</v>
      </c>
      <c r="D3" s="501" t="s">
        <v>811</v>
      </c>
      <c r="E3" s="501"/>
      <c r="F3" s="501"/>
      <c r="G3" s="85"/>
      <c r="H3" s="85"/>
      <c r="I3" s="85"/>
      <c r="J3" s="86"/>
      <c r="K3" s="85"/>
      <c r="L3" s="87"/>
      <c r="M3" s="88"/>
      <c r="N3" s="163"/>
      <c r="O3" s="166" t="s">
        <v>512</v>
      </c>
      <c r="P3" s="165"/>
    </row>
    <row r="4" spans="1:16" ht="28.5" customHeight="1" x14ac:dyDescent="0.2">
      <c r="A4" s="74"/>
      <c r="B4" s="55"/>
      <c r="C4" s="59" t="s">
        <v>766</v>
      </c>
      <c r="D4" s="59"/>
      <c r="E4" s="56"/>
      <c r="F4" s="56"/>
      <c r="G4" s="56"/>
      <c r="H4" s="56"/>
      <c r="I4" s="56"/>
      <c r="J4" s="57"/>
      <c r="K4" s="56"/>
      <c r="L4" s="58"/>
      <c r="M4" s="80"/>
    </row>
    <row r="5" spans="1:16" ht="15" customHeight="1" x14ac:dyDescent="0.2">
      <c r="A5" s="74"/>
      <c r="B5" s="55"/>
      <c r="C5" s="59"/>
      <c r="D5" s="310"/>
      <c r="E5" s="56"/>
      <c r="F5" s="56"/>
      <c r="G5" s="56"/>
      <c r="H5" s="56"/>
      <c r="I5" s="56"/>
      <c r="J5" s="57"/>
      <c r="K5" s="56"/>
      <c r="L5" s="58"/>
      <c r="M5" s="80"/>
    </row>
    <row r="6" spans="1:16" x14ac:dyDescent="0.2">
      <c r="A6" s="74"/>
      <c r="B6" s="55"/>
      <c r="C6" s="59" t="s">
        <v>621</v>
      </c>
      <c r="D6" s="59"/>
      <c r="E6" s="56"/>
      <c r="F6" s="56"/>
      <c r="G6" s="56"/>
      <c r="H6" s="56"/>
      <c r="I6" s="56"/>
      <c r="J6" s="57"/>
      <c r="K6" s="56"/>
      <c r="L6" s="58"/>
      <c r="M6" s="80"/>
    </row>
    <row r="7" spans="1:16" x14ac:dyDescent="0.2">
      <c r="A7" s="74"/>
      <c r="B7" s="55"/>
      <c r="C7" s="60" t="s">
        <v>763</v>
      </c>
      <c r="D7" s="59"/>
      <c r="E7" s="56"/>
      <c r="F7" s="56" t="s">
        <v>764</v>
      </c>
      <c r="G7" s="56"/>
      <c r="H7" s="56"/>
      <c r="I7" s="56"/>
      <c r="J7" s="57"/>
      <c r="K7" s="56"/>
      <c r="L7" s="58"/>
      <c r="M7" s="80"/>
    </row>
    <row r="8" spans="1:16" x14ac:dyDescent="0.2">
      <c r="A8" s="74"/>
      <c r="B8" s="55"/>
      <c r="C8" s="60" t="s">
        <v>769</v>
      </c>
      <c r="D8" s="61"/>
      <c r="E8" s="56"/>
      <c r="F8" s="56" t="s">
        <v>770</v>
      </c>
      <c r="G8" s="56"/>
      <c r="H8" s="56"/>
      <c r="I8" s="56" t="s">
        <v>771</v>
      </c>
      <c r="J8" s="57"/>
      <c r="K8" s="56"/>
      <c r="L8" s="58"/>
      <c r="M8" s="80"/>
    </row>
    <row r="9" spans="1:16" x14ac:dyDescent="0.2">
      <c r="A9" s="74"/>
      <c r="B9" s="55"/>
      <c r="C9" s="59"/>
      <c r="D9" s="59"/>
      <c r="E9" s="56"/>
      <c r="F9" s="56" t="s">
        <v>772</v>
      </c>
      <c r="G9" s="56"/>
      <c r="H9" s="56"/>
      <c r="I9" s="56"/>
      <c r="J9" s="57"/>
      <c r="K9" s="56"/>
      <c r="L9" s="58"/>
      <c r="M9" s="80"/>
    </row>
    <row r="10" spans="1:16" x14ac:dyDescent="0.2">
      <c r="A10" s="74"/>
      <c r="B10" s="55"/>
      <c r="C10" s="59" t="s">
        <v>871</v>
      </c>
      <c r="D10" s="59"/>
      <c r="E10" s="56"/>
      <c r="F10" s="56"/>
      <c r="G10" s="56"/>
      <c r="H10" s="56"/>
      <c r="I10" s="56"/>
      <c r="J10" s="57"/>
      <c r="K10" s="56"/>
      <c r="L10" s="58"/>
      <c r="M10" s="80"/>
    </row>
    <row r="11" spans="1:16" x14ac:dyDescent="0.2">
      <c r="A11" s="74"/>
      <c r="B11" s="55"/>
      <c r="C11" s="399" t="s">
        <v>866</v>
      </c>
      <c r="D11" s="59"/>
      <c r="E11" s="56"/>
      <c r="F11" s="56"/>
      <c r="G11" s="56"/>
      <c r="H11" s="56"/>
      <c r="I11" s="56"/>
      <c r="J11" s="57"/>
      <c r="K11" s="56"/>
      <c r="L11" s="58"/>
      <c r="M11" s="80"/>
    </row>
    <row r="12" spans="1:16" x14ac:dyDescent="0.2">
      <c r="A12" s="74"/>
      <c r="B12" s="55"/>
      <c r="C12" s="399" t="s">
        <v>867</v>
      </c>
      <c r="D12" s="59"/>
      <c r="E12" s="56"/>
      <c r="F12" s="56"/>
      <c r="G12" s="56"/>
      <c r="H12" s="56"/>
      <c r="I12" s="56"/>
      <c r="J12" s="57"/>
      <c r="K12" s="56"/>
      <c r="L12" s="58"/>
      <c r="M12" s="80"/>
    </row>
    <row r="13" spans="1:16" x14ac:dyDescent="0.2">
      <c r="A13" s="74"/>
      <c r="B13" s="55"/>
      <c r="C13" s="399" t="s">
        <v>868</v>
      </c>
      <c r="D13" s="59"/>
      <c r="E13" s="56"/>
      <c r="F13" s="56"/>
      <c r="G13" s="56"/>
      <c r="H13" s="56"/>
      <c r="I13" s="56"/>
      <c r="J13" s="57"/>
      <c r="K13" s="56"/>
      <c r="L13" s="58"/>
      <c r="M13" s="80"/>
    </row>
    <row r="14" spans="1:16" x14ac:dyDescent="0.2">
      <c r="A14" s="74"/>
      <c r="B14" s="55"/>
      <c r="C14" s="399" t="s">
        <v>872</v>
      </c>
      <c r="D14" s="59"/>
      <c r="E14" s="56"/>
      <c r="F14" s="56"/>
      <c r="G14" s="56"/>
      <c r="H14" s="56"/>
      <c r="I14" s="56"/>
      <c r="J14" s="57"/>
      <c r="K14" s="56"/>
      <c r="L14" s="58"/>
      <c r="M14" s="80"/>
    </row>
    <row r="15" spans="1:16" x14ac:dyDescent="0.2">
      <c r="A15" s="74"/>
      <c r="B15" s="55"/>
      <c r="C15" s="399" t="s">
        <v>869</v>
      </c>
      <c r="D15" s="59"/>
      <c r="E15" s="56"/>
      <c r="F15" s="56"/>
      <c r="G15" s="56"/>
      <c r="H15" s="56"/>
      <c r="I15" s="56"/>
      <c r="J15" s="57"/>
      <c r="K15" s="56"/>
      <c r="L15" s="58"/>
      <c r="M15" s="80"/>
    </row>
    <row r="16" spans="1:16" x14ac:dyDescent="0.2">
      <c r="A16" s="74"/>
      <c r="B16" s="55"/>
      <c r="C16" s="399" t="s">
        <v>870</v>
      </c>
      <c r="D16" s="59"/>
      <c r="E16" s="56"/>
      <c r="F16" s="56"/>
      <c r="G16" s="56"/>
      <c r="H16" s="56"/>
      <c r="I16" s="56"/>
      <c r="J16" s="57"/>
      <c r="K16" s="56"/>
      <c r="L16" s="58"/>
      <c r="M16" s="80"/>
    </row>
    <row r="17" spans="1:15" x14ac:dyDescent="0.2">
      <c r="A17" s="74"/>
      <c r="B17" s="55"/>
      <c r="C17" s="59"/>
      <c r="D17" s="59"/>
      <c r="E17" s="56"/>
      <c r="F17" s="56"/>
      <c r="G17" s="56"/>
      <c r="H17" s="56"/>
      <c r="I17" s="56"/>
      <c r="J17" s="57"/>
      <c r="K17" s="56"/>
      <c r="L17" s="58"/>
      <c r="M17" s="80"/>
    </row>
    <row r="18" spans="1:15" x14ac:dyDescent="0.2">
      <c r="A18" s="74"/>
      <c r="B18" s="55"/>
      <c r="C18" s="59"/>
      <c r="D18" s="59"/>
      <c r="E18" s="56"/>
      <c r="F18" s="56"/>
      <c r="G18" s="56"/>
      <c r="H18" s="56"/>
      <c r="I18" s="56"/>
      <c r="J18" s="57"/>
      <c r="K18" s="56"/>
      <c r="L18" s="58"/>
      <c r="M18" s="80"/>
    </row>
    <row r="19" spans="1:15" x14ac:dyDescent="0.2">
      <c r="A19" s="74"/>
      <c r="B19" s="55"/>
      <c r="C19" s="59" t="s">
        <v>768</v>
      </c>
      <c r="D19" s="59" t="s">
        <v>767</v>
      </c>
      <c r="E19" s="56"/>
      <c r="F19" s="56"/>
      <c r="G19" s="56"/>
      <c r="H19" s="56"/>
      <c r="I19" s="56"/>
      <c r="J19" s="57"/>
      <c r="K19" s="56"/>
      <c r="L19" s="58"/>
      <c r="M19" s="80"/>
    </row>
    <row r="20" spans="1:15" x14ac:dyDescent="0.2">
      <c r="A20" s="74"/>
      <c r="B20" s="55"/>
      <c r="C20" s="62"/>
      <c r="D20" s="62"/>
      <c r="E20" s="56"/>
      <c r="F20" s="56"/>
      <c r="G20" s="56"/>
      <c r="H20" s="56"/>
      <c r="I20" s="56"/>
      <c r="J20" s="57"/>
      <c r="K20" s="56"/>
      <c r="L20" s="58"/>
      <c r="M20" s="80"/>
    </row>
    <row r="21" spans="1:15" x14ac:dyDescent="0.2">
      <c r="A21" s="74"/>
      <c r="B21" s="55"/>
      <c r="C21" s="314" t="s">
        <v>634</v>
      </c>
      <c r="D21" s="62"/>
      <c r="E21" s="56"/>
      <c r="F21" s="56"/>
      <c r="G21" s="56"/>
      <c r="H21" s="56"/>
      <c r="I21" s="56"/>
      <c r="J21" s="57"/>
      <c r="K21" s="56"/>
      <c r="L21" s="58"/>
      <c r="M21" s="80"/>
    </row>
    <row r="22" spans="1:15" s="21" customFormat="1" ht="14" x14ac:dyDescent="0.2">
      <c r="A22" s="79"/>
      <c r="B22" s="63"/>
      <c r="C22" s="112" t="s">
        <v>873</v>
      </c>
      <c r="D22" s="65"/>
      <c r="E22" s="64"/>
      <c r="F22" s="64"/>
      <c r="G22" s="56"/>
      <c r="H22" s="64"/>
      <c r="I22" s="64"/>
      <c r="J22" s="66"/>
      <c r="K22" s="64"/>
      <c r="L22" s="67"/>
      <c r="M22" s="81"/>
      <c r="N22" s="49"/>
      <c r="O22" s="49"/>
    </row>
    <row r="23" spans="1:15" x14ac:dyDescent="0.2">
      <c r="A23" s="74"/>
      <c r="B23" s="55"/>
      <c r="C23" s="311"/>
      <c r="D23" s="59"/>
      <c r="E23" s="56"/>
      <c r="F23" s="56"/>
      <c r="G23" s="56"/>
      <c r="H23" s="56"/>
      <c r="I23" s="56"/>
      <c r="J23" s="57"/>
      <c r="K23" s="56"/>
      <c r="L23" s="58"/>
      <c r="M23" s="80"/>
    </row>
    <row r="24" spans="1:15" x14ac:dyDescent="0.2">
      <c r="A24" s="74"/>
      <c r="B24" s="55"/>
      <c r="C24" s="312" t="s">
        <v>809</v>
      </c>
      <c r="D24" s="59"/>
      <c r="E24" s="56"/>
      <c r="F24" s="56"/>
      <c r="G24" s="56"/>
      <c r="H24" s="56"/>
      <c r="I24" s="56"/>
      <c r="J24" s="57"/>
      <c r="K24" s="56"/>
      <c r="L24" s="58"/>
      <c r="M24" s="80"/>
    </row>
    <row r="25" spans="1:15" ht="14" x14ac:dyDescent="0.2">
      <c r="A25" s="74"/>
      <c r="B25" s="55"/>
      <c r="C25" s="313" t="s">
        <v>631</v>
      </c>
      <c r="D25" s="64"/>
      <c r="E25" s="56" t="s">
        <v>627</v>
      </c>
      <c r="F25" s="68"/>
      <c r="G25" s="56" t="s">
        <v>628</v>
      </c>
      <c r="H25" s="68"/>
      <c r="I25" s="56" t="s">
        <v>629</v>
      </c>
      <c r="J25" s="133"/>
      <c r="K25" s="56" t="s">
        <v>630</v>
      </c>
      <c r="L25" s="134"/>
      <c r="M25" s="80"/>
    </row>
    <row r="26" spans="1:15" ht="14" x14ac:dyDescent="0.2">
      <c r="A26" s="74"/>
      <c r="B26" s="55"/>
      <c r="C26" s="313" t="s">
        <v>874</v>
      </c>
      <c r="D26" s="56"/>
      <c r="E26" s="56" t="s">
        <v>627</v>
      </c>
      <c r="F26" s="68"/>
      <c r="G26" s="56" t="s">
        <v>628</v>
      </c>
      <c r="H26" s="68"/>
      <c r="I26" s="56" t="s">
        <v>629</v>
      </c>
      <c r="J26" s="133"/>
      <c r="K26" s="56" t="s">
        <v>630</v>
      </c>
      <c r="L26" s="134"/>
      <c r="M26" s="80"/>
      <c r="N26" s="133"/>
      <c r="O26" s="34"/>
    </row>
    <row r="27" spans="1:15" ht="14" x14ac:dyDescent="0.2">
      <c r="A27" s="74"/>
      <c r="B27" s="55"/>
      <c r="C27" s="313" t="s">
        <v>875</v>
      </c>
      <c r="D27" s="56"/>
      <c r="E27" s="56" t="s">
        <v>627</v>
      </c>
      <c r="F27" s="68"/>
      <c r="G27" s="56" t="s">
        <v>628</v>
      </c>
      <c r="H27" s="68"/>
      <c r="I27" s="56" t="s">
        <v>629</v>
      </c>
      <c r="J27" s="133"/>
      <c r="K27" s="56" t="s">
        <v>630</v>
      </c>
      <c r="L27" s="134"/>
      <c r="M27" s="80"/>
      <c r="N27" s="133"/>
      <c r="O27" s="34"/>
    </row>
    <row r="28" spans="1:15" ht="14" x14ac:dyDescent="0.2">
      <c r="A28" s="74"/>
      <c r="B28" s="55"/>
      <c r="C28" s="313" t="s">
        <v>535</v>
      </c>
      <c r="D28" s="64"/>
      <c r="E28" s="56"/>
      <c r="F28" s="68"/>
      <c r="G28" s="56"/>
      <c r="H28" s="68"/>
      <c r="I28" s="56"/>
      <c r="J28" s="133"/>
      <c r="K28" s="56"/>
      <c r="L28" s="134"/>
      <c r="M28" s="80"/>
    </row>
    <row r="29" spans="1:15" ht="14" x14ac:dyDescent="0.2">
      <c r="A29" s="74"/>
      <c r="B29" s="55"/>
      <c r="C29" s="313" t="s">
        <v>851</v>
      </c>
      <c r="D29" s="64"/>
      <c r="E29" s="56" t="s">
        <v>627</v>
      </c>
      <c r="F29" s="68"/>
      <c r="G29" s="56" t="s">
        <v>628</v>
      </c>
      <c r="H29" s="68"/>
      <c r="I29" s="56" t="s">
        <v>629</v>
      </c>
      <c r="J29" s="133"/>
      <c r="K29" s="56" t="s">
        <v>630</v>
      </c>
      <c r="L29" s="134"/>
      <c r="M29" s="80"/>
    </row>
    <row r="30" spans="1:15" ht="14" x14ac:dyDescent="0.2">
      <c r="A30" s="74"/>
      <c r="B30" s="55"/>
      <c r="C30" s="313" t="s">
        <v>121</v>
      </c>
      <c r="D30" s="64"/>
      <c r="E30" s="56" t="s">
        <v>627</v>
      </c>
      <c r="F30" s="68"/>
      <c r="G30" s="56" t="s">
        <v>628</v>
      </c>
      <c r="H30" s="68"/>
      <c r="I30" s="56" t="s">
        <v>98</v>
      </c>
      <c r="J30" s="57"/>
      <c r="K30" s="56"/>
      <c r="L30" s="58"/>
      <c r="M30" s="80"/>
    </row>
    <row r="31" spans="1:15" ht="14" x14ac:dyDescent="0.2">
      <c r="A31" s="74"/>
      <c r="B31" s="55"/>
      <c r="C31" s="64"/>
      <c r="D31" s="64"/>
      <c r="E31" s="56"/>
      <c r="F31" s="68"/>
      <c r="G31" s="56"/>
      <c r="H31" s="68"/>
      <c r="I31" s="56"/>
      <c r="J31" s="57"/>
      <c r="K31" s="56"/>
      <c r="L31" s="58"/>
      <c r="M31" s="80"/>
    </row>
    <row r="32" spans="1:15" ht="14" x14ac:dyDescent="0.2">
      <c r="A32" s="74"/>
      <c r="B32" s="55"/>
      <c r="C32" s="314" t="s">
        <v>876</v>
      </c>
      <c r="D32" s="64"/>
      <c r="E32" s="56"/>
      <c r="F32" s="68"/>
      <c r="G32" s="56"/>
      <c r="H32" s="68"/>
      <c r="I32" s="56"/>
      <c r="J32" s="57"/>
      <c r="K32" s="56"/>
      <c r="L32" s="58"/>
      <c r="M32" s="80"/>
    </row>
    <row r="33" spans="1:13" ht="14" x14ac:dyDescent="0.2">
      <c r="A33" s="74"/>
      <c r="B33" s="55"/>
      <c r="C33" s="313" t="s">
        <v>852</v>
      </c>
      <c r="D33" s="64"/>
      <c r="E33" s="56" t="s">
        <v>632</v>
      </c>
      <c r="F33" s="68"/>
      <c r="G33" s="56" t="s">
        <v>633</v>
      </c>
      <c r="H33" s="68"/>
      <c r="I33" s="56" t="s">
        <v>629</v>
      </c>
      <c r="J33" s="57"/>
      <c r="K33" s="56" t="s">
        <v>630</v>
      </c>
      <c r="L33" s="58"/>
      <c r="M33" s="80"/>
    </row>
    <row r="34" spans="1:13" ht="14" x14ac:dyDescent="0.2">
      <c r="A34" s="74"/>
      <c r="B34" s="55"/>
      <c r="C34" s="313" t="s">
        <v>853</v>
      </c>
      <c r="D34" s="64"/>
      <c r="E34" s="56" t="s">
        <v>632</v>
      </c>
      <c r="F34" s="68"/>
      <c r="G34" s="56" t="s">
        <v>633</v>
      </c>
      <c r="H34" s="68"/>
      <c r="I34" s="56" t="s">
        <v>629</v>
      </c>
      <c r="J34" s="57"/>
      <c r="K34" s="56" t="s">
        <v>630</v>
      </c>
      <c r="L34" s="58"/>
      <c r="M34" s="80"/>
    </row>
    <row r="35" spans="1:13" ht="14" x14ac:dyDescent="0.2">
      <c r="A35" s="74"/>
      <c r="B35" s="55"/>
      <c r="C35" s="313" t="s">
        <v>854</v>
      </c>
      <c r="D35" s="64"/>
      <c r="E35" s="56" t="s">
        <v>632</v>
      </c>
      <c r="F35" s="68"/>
      <c r="G35" s="56" t="s">
        <v>633</v>
      </c>
      <c r="H35" s="68"/>
      <c r="I35" s="56" t="s">
        <v>629</v>
      </c>
      <c r="J35" s="57"/>
      <c r="K35" s="56" t="s">
        <v>630</v>
      </c>
      <c r="L35" s="58"/>
      <c r="M35" s="80"/>
    </row>
    <row r="36" spans="1:13" ht="14" x14ac:dyDescent="0.2">
      <c r="A36" s="74"/>
      <c r="B36" s="55"/>
      <c r="C36" s="313" t="s">
        <v>855</v>
      </c>
      <c r="D36" s="64"/>
      <c r="E36" s="56" t="s">
        <v>632</v>
      </c>
      <c r="F36" s="68"/>
      <c r="G36" s="56" t="s">
        <v>633</v>
      </c>
      <c r="H36" s="68"/>
      <c r="I36" s="56" t="s">
        <v>629</v>
      </c>
      <c r="J36" s="57"/>
      <c r="K36" s="56" t="s">
        <v>630</v>
      </c>
      <c r="L36" s="58"/>
      <c r="M36" s="80"/>
    </row>
    <row r="37" spans="1:13" ht="14" x14ac:dyDescent="0.2">
      <c r="A37" s="74"/>
      <c r="B37" s="55"/>
      <c r="C37" s="64"/>
      <c r="D37" s="64"/>
      <c r="E37" s="56"/>
      <c r="F37" s="68"/>
      <c r="G37" s="56"/>
      <c r="H37" s="68"/>
      <c r="I37" s="56"/>
      <c r="J37" s="57"/>
      <c r="K37" s="56"/>
      <c r="L37" s="58"/>
      <c r="M37" s="80"/>
    </row>
    <row r="38" spans="1:13" ht="14" x14ac:dyDescent="0.2">
      <c r="A38" s="74"/>
      <c r="B38" s="55"/>
      <c r="C38" s="314" t="s">
        <v>638</v>
      </c>
      <c r="D38" s="64"/>
      <c r="E38" s="56"/>
      <c r="F38" s="56"/>
      <c r="G38" s="56"/>
      <c r="H38" s="56"/>
      <c r="I38" s="56"/>
      <c r="J38" s="57"/>
      <c r="K38" s="56"/>
      <c r="L38" s="58"/>
      <c r="M38" s="80"/>
    </row>
    <row r="39" spans="1:13" ht="14" x14ac:dyDescent="0.2">
      <c r="A39" s="74"/>
      <c r="B39" s="55"/>
      <c r="C39" s="313" t="s">
        <v>673</v>
      </c>
      <c r="D39" s="64" t="s">
        <v>674</v>
      </c>
      <c r="E39" s="56" t="s">
        <v>676</v>
      </c>
      <c r="F39" s="56"/>
      <c r="G39" s="56"/>
      <c r="H39" s="56"/>
      <c r="I39" s="56"/>
      <c r="J39" s="57"/>
      <c r="K39" s="56"/>
      <c r="L39" s="58"/>
      <c r="M39" s="80"/>
    </row>
    <row r="40" spans="1:13" ht="14" x14ac:dyDescent="0.2">
      <c r="A40" s="74"/>
      <c r="B40" s="55"/>
      <c r="C40" s="313" t="s">
        <v>644</v>
      </c>
      <c r="D40" s="64" t="s">
        <v>675</v>
      </c>
      <c r="E40" s="56" t="s">
        <v>676</v>
      </c>
      <c r="F40" s="56"/>
      <c r="G40" s="56"/>
      <c r="H40" s="56"/>
      <c r="I40" s="56"/>
      <c r="J40" s="57"/>
      <c r="K40" s="56"/>
      <c r="L40" s="58"/>
      <c r="M40" s="80"/>
    </row>
    <row r="41" spans="1:13" ht="14" x14ac:dyDescent="0.2">
      <c r="A41" s="74"/>
      <c r="B41" s="55"/>
      <c r="C41" s="315" t="s">
        <v>575</v>
      </c>
      <c r="D41" s="20"/>
      <c r="E41" s="20" t="s">
        <v>676</v>
      </c>
      <c r="F41" s="56"/>
      <c r="G41" s="56"/>
      <c r="H41" s="56"/>
      <c r="I41" s="56"/>
      <c r="J41" s="57"/>
      <c r="K41" s="56"/>
      <c r="L41" s="58"/>
      <c r="M41" s="80"/>
    </row>
    <row r="42" spans="1:13" ht="14" x14ac:dyDescent="0.2">
      <c r="A42" s="74"/>
      <c r="B42" s="55"/>
      <c r="C42" s="313" t="s">
        <v>637</v>
      </c>
      <c r="D42" s="64" t="s">
        <v>674</v>
      </c>
      <c r="E42" s="56" t="s">
        <v>676</v>
      </c>
      <c r="F42" s="56"/>
      <c r="G42" s="56"/>
      <c r="H42" s="56"/>
      <c r="I42" s="56"/>
      <c r="J42" s="57"/>
      <c r="K42" s="56"/>
      <c r="L42" s="58"/>
      <c r="M42" s="80"/>
    </row>
    <row r="43" spans="1:13" ht="14" x14ac:dyDescent="0.2">
      <c r="A43" s="74"/>
      <c r="B43" s="55"/>
      <c r="C43" s="64"/>
      <c r="D43" s="64"/>
      <c r="E43" s="56"/>
      <c r="F43" s="56"/>
      <c r="G43" s="56"/>
      <c r="H43" s="56"/>
      <c r="I43" s="56"/>
      <c r="J43" s="57"/>
      <c r="K43" s="56"/>
      <c r="L43" s="58"/>
      <c r="M43" s="80"/>
    </row>
    <row r="44" spans="1:13" ht="14" x14ac:dyDescent="0.2">
      <c r="A44" s="74"/>
      <c r="B44" s="55"/>
      <c r="C44" s="64" t="s">
        <v>635</v>
      </c>
      <c r="D44" s="64" t="s">
        <v>636</v>
      </c>
      <c r="E44" s="56"/>
      <c r="F44" s="56"/>
      <c r="G44" s="56"/>
      <c r="H44" s="56"/>
      <c r="I44" s="56"/>
      <c r="J44" s="57"/>
      <c r="K44" s="56"/>
      <c r="L44" s="58"/>
      <c r="M44" s="80"/>
    </row>
    <row r="45" spans="1:13" ht="14" x14ac:dyDescent="0.2">
      <c r="A45" s="74"/>
      <c r="B45" s="55"/>
      <c r="C45" s="64" t="s">
        <v>490</v>
      </c>
      <c r="D45" s="64"/>
      <c r="E45" s="56" t="s">
        <v>537</v>
      </c>
      <c r="F45" s="56"/>
      <c r="G45" s="56"/>
      <c r="H45" s="56"/>
      <c r="I45" s="56"/>
      <c r="J45" s="57"/>
      <c r="K45" s="56"/>
      <c r="L45" s="58"/>
      <c r="M45" s="80"/>
    </row>
    <row r="46" spans="1:13" ht="14" x14ac:dyDescent="0.2">
      <c r="A46" s="74"/>
      <c r="B46" s="55"/>
      <c r="C46" s="64"/>
      <c r="D46" s="64"/>
      <c r="E46" s="56"/>
      <c r="F46" s="56"/>
      <c r="G46" s="56"/>
      <c r="H46" s="56"/>
      <c r="I46" s="56"/>
      <c r="J46" s="57"/>
      <c r="K46" s="56"/>
      <c r="L46" s="58"/>
      <c r="M46" s="80"/>
    </row>
    <row r="47" spans="1:13" ht="14" x14ac:dyDescent="0.2">
      <c r="A47" s="74"/>
      <c r="B47" s="55"/>
      <c r="C47" s="314" t="s">
        <v>861</v>
      </c>
      <c r="D47" s="64"/>
      <c r="E47" s="56"/>
      <c r="F47" s="56"/>
      <c r="G47" s="56"/>
      <c r="H47" s="56"/>
      <c r="I47" s="56"/>
      <c r="J47" s="57"/>
      <c r="K47" s="56"/>
      <c r="L47" s="58"/>
      <c r="M47" s="80"/>
    </row>
    <row r="48" spans="1:13" ht="14" x14ac:dyDescent="0.2">
      <c r="A48" s="74"/>
      <c r="B48" s="55"/>
      <c r="C48" s="313" t="s">
        <v>856</v>
      </c>
      <c r="D48" s="64"/>
      <c r="E48" s="56"/>
      <c r="F48" s="56">
        <v>0</v>
      </c>
      <c r="G48" s="56"/>
      <c r="H48" s="56"/>
      <c r="I48" s="56"/>
      <c r="J48" s="57"/>
      <c r="K48" s="56"/>
      <c r="L48" s="58"/>
      <c r="M48" s="80"/>
    </row>
    <row r="49" spans="1:13" ht="14" x14ac:dyDescent="0.2">
      <c r="A49" s="74"/>
      <c r="B49" s="55"/>
      <c r="C49" s="313" t="s">
        <v>857</v>
      </c>
      <c r="D49" s="64"/>
      <c r="E49" s="56"/>
      <c r="F49" s="56">
        <v>0</v>
      </c>
      <c r="G49" s="56"/>
      <c r="H49" s="56"/>
      <c r="I49" s="56"/>
      <c r="J49" s="57"/>
      <c r="K49" s="56"/>
      <c r="L49" s="58"/>
      <c r="M49" s="80"/>
    </row>
    <row r="50" spans="1:13" ht="14" x14ac:dyDescent="0.2">
      <c r="A50" s="74"/>
      <c r="B50" s="55"/>
      <c r="C50" s="313" t="s">
        <v>604</v>
      </c>
      <c r="D50" s="64"/>
      <c r="E50" s="56"/>
      <c r="F50" s="56">
        <v>0</v>
      </c>
      <c r="G50" s="56"/>
      <c r="H50" s="56"/>
      <c r="I50" s="56"/>
      <c r="J50" s="57"/>
      <c r="K50" s="56"/>
      <c r="L50" s="58"/>
      <c r="M50" s="80"/>
    </row>
    <row r="51" spans="1:13" ht="14" x14ac:dyDescent="0.2">
      <c r="A51" s="74"/>
      <c r="B51" s="55"/>
      <c r="C51" s="64" t="s">
        <v>804</v>
      </c>
      <c r="D51" s="64"/>
      <c r="E51" s="56"/>
      <c r="F51" s="56">
        <f>SUM(F48:F50)</f>
        <v>0</v>
      </c>
      <c r="G51" s="56"/>
      <c r="H51" s="56"/>
      <c r="I51" s="56"/>
      <c r="J51" s="57"/>
      <c r="K51" s="56"/>
      <c r="L51" s="58"/>
      <c r="M51" s="80"/>
    </row>
    <row r="52" spans="1:13" ht="14" x14ac:dyDescent="0.2">
      <c r="A52" s="74"/>
      <c r="B52" s="55"/>
      <c r="C52" s="64"/>
      <c r="D52" s="64"/>
      <c r="E52" s="56"/>
      <c r="F52" s="56"/>
      <c r="G52" s="56"/>
      <c r="H52" s="56"/>
      <c r="I52" s="56"/>
      <c r="J52" s="57"/>
      <c r="K52" s="56"/>
      <c r="L52" s="58"/>
      <c r="M52" s="80"/>
    </row>
    <row r="53" spans="1:13" ht="14" x14ac:dyDescent="0.2">
      <c r="A53" s="74"/>
      <c r="B53" s="55"/>
      <c r="C53" s="314" t="s">
        <v>588</v>
      </c>
      <c r="D53" s="112"/>
      <c r="E53" s="56"/>
      <c r="G53" s="56"/>
      <c r="H53" s="64" t="s">
        <v>639</v>
      </c>
      <c r="I53" s="56"/>
      <c r="J53" s="57"/>
      <c r="K53" s="56"/>
      <c r="L53" s="58"/>
      <c r="M53" s="80"/>
    </row>
    <row r="54" spans="1:13" ht="14" x14ac:dyDescent="0.2">
      <c r="A54" s="74"/>
      <c r="B54" s="55"/>
      <c r="C54" s="313" t="s">
        <v>856</v>
      </c>
      <c r="D54" s="64"/>
      <c r="E54" s="56"/>
      <c r="F54" s="56">
        <v>0</v>
      </c>
      <c r="G54" s="56"/>
      <c r="H54" s="164" t="s">
        <v>469</v>
      </c>
      <c r="I54" s="56"/>
      <c r="J54" s="57"/>
      <c r="K54" s="56"/>
      <c r="L54" s="58"/>
      <c r="M54" s="80"/>
    </row>
    <row r="55" spans="1:13" ht="14" x14ac:dyDescent="0.2">
      <c r="A55" s="74"/>
      <c r="B55" s="55"/>
      <c r="C55" s="313" t="s">
        <v>857</v>
      </c>
      <c r="D55" s="64"/>
      <c r="E55" s="56"/>
      <c r="F55" s="56">
        <v>0</v>
      </c>
      <c r="G55" s="56"/>
      <c r="H55" s="56"/>
      <c r="I55" s="56"/>
      <c r="J55" s="57"/>
      <c r="K55" s="56"/>
      <c r="L55" s="58"/>
      <c r="M55" s="80"/>
    </row>
    <row r="56" spans="1:13" ht="14" x14ac:dyDescent="0.2">
      <c r="A56" s="74"/>
      <c r="B56" s="55"/>
      <c r="C56" s="64"/>
      <c r="D56" s="64"/>
      <c r="E56" s="56"/>
      <c r="F56" s="56"/>
      <c r="G56" s="56"/>
      <c r="H56" s="56"/>
      <c r="I56" s="56"/>
      <c r="J56" s="57"/>
      <c r="K56" s="56"/>
      <c r="L56" s="58"/>
      <c r="M56" s="80"/>
    </row>
    <row r="57" spans="1:13" ht="14" x14ac:dyDescent="0.2">
      <c r="A57" s="74"/>
      <c r="B57" s="55"/>
      <c r="C57" s="64"/>
      <c r="D57" s="64"/>
      <c r="E57" s="56"/>
      <c r="F57" s="56"/>
      <c r="G57" s="56"/>
      <c r="H57" s="56"/>
      <c r="I57" s="56"/>
      <c r="J57" s="57"/>
      <c r="K57" s="56"/>
      <c r="L57" s="58"/>
      <c r="M57" s="80"/>
    </row>
    <row r="58" spans="1:13" x14ac:dyDescent="0.2">
      <c r="A58" s="74"/>
      <c r="B58" s="55"/>
      <c r="C58" s="59" t="s">
        <v>738</v>
      </c>
      <c r="D58" s="59"/>
      <c r="E58" s="56"/>
      <c r="F58" s="56"/>
      <c r="G58" s="56"/>
      <c r="H58" s="56"/>
      <c r="I58" s="56"/>
      <c r="J58" s="57"/>
      <c r="K58" s="56"/>
      <c r="L58" s="58"/>
      <c r="M58" s="80"/>
    </row>
    <row r="59" spans="1:13" x14ac:dyDescent="0.2">
      <c r="A59" s="74"/>
      <c r="B59" s="55"/>
      <c r="C59" s="59"/>
      <c r="D59" s="59"/>
      <c r="E59" s="56"/>
      <c r="F59" s="56"/>
      <c r="G59" s="56"/>
      <c r="H59" s="56"/>
      <c r="I59" s="56"/>
      <c r="J59" s="57"/>
      <c r="K59" s="56"/>
      <c r="L59" s="58"/>
      <c r="M59" s="80"/>
    </row>
    <row r="60" spans="1:13" x14ac:dyDescent="0.2">
      <c r="A60" s="74"/>
      <c r="B60" s="55"/>
      <c r="C60" s="59"/>
      <c r="D60" s="59"/>
      <c r="E60" s="56"/>
      <c r="F60" s="56"/>
      <c r="G60" s="56"/>
      <c r="H60" s="56"/>
      <c r="I60" s="56"/>
      <c r="J60" s="57"/>
      <c r="K60" s="56"/>
      <c r="L60" s="58"/>
      <c r="M60" s="80"/>
    </row>
    <row r="61" spans="1:13" x14ac:dyDescent="0.2">
      <c r="A61" s="74"/>
      <c r="B61" s="55"/>
      <c r="C61" s="59"/>
      <c r="D61" s="59"/>
      <c r="E61" s="56"/>
      <c r="F61" s="56"/>
      <c r="G61" s="56"/>
      <c r="H61" s="56"/>
      <c r="I61" s="56"/>
      <c r="J61" s="57"/>
      <c r="K61" s="56"/>
      <c r="L61" s="58"/>
      <c r="M61" s="80"/>
    </row>
    <row r="62" spans="1:13" x14ac:dyDescent="0.2">
      <c r="A62" s="74"/>
      <c r="B62" s="55"/>
      <c r="C62" s="59"/>
      <c r="D62" s="59"/>
      <c r="E62" s="56"/>
      <c r="F62" s="56"/>
      <c r="G62" s="56"/>
      <c r="H62" s="56"/>
      <c r="I62" s="56"/>
      <c r="J62" s="57"/>
      <c r="K62" s="56"/>
      <c r="L62" s="58"/>
      <c r="M62" s="80"/>
    </row>
    <row r="63" spans="1:13" x14ac:dyDescent="0.2">
      <c r="A63" s="74"/>
      <c r="B63" s="55"/>
      <c r="C63" s="59" t="s">
        <v>530</v>
      </c>
      <c r="D63" s="59"/>
      <c r="E63" s="56"/>
      <c r="F63" s="56"/>
      <c r="G63" s="56"/>
      <c r="H63" s="56"/>
      <c r="I63" s="56"/>
      <c r="J63" s="57"/>
      <c r="K63" s="56"/>
      <c r="L63" s="58"/>
      <c r="M63" s="80"/>
    </row>
    <row r="64" spans="1:13" x14ac:dyDescent="0.2">
      <c r="A64" s="74"/>
      <c r="B64" s="55"/>
      <c r="C64" s="59"/>
      <c r="D64" s="59"/>
      <c r="E64" s="56"/>
      <c r="F64" s="56"/>
      <c r="G64" s="56"/>
      <c r="H64" s="56"/>
      <c r="I64" s="56"/>
      <c r="J64" s="57"/>
      <c r="K64" s="56"/>
      <c r="L64" s="58"/>
      <c r="M64" s="80"/>
    </row>
    <row r="65" spans="1:13" x14ac:dyDescent="0.2">
      <c r="A65" s="74"/>
      <c r="B65" s="55"/>
      <c r="C65" s="59"/>
      <c r="D65" s="59"/>
      <c r="E65" s="56"/>
      <c r="F65" s="56"/>
      <c r="G65" s="56"/>
      <c r="H65" s="56"/>
      <c r="I65" s="56"/>
      <c r="J65" s="57"/>
      <c r="K65" s="56"/>
      <c r="L65" s="58"/>
      <c r="M65" s="80"/>
    </row>
    <row r="66" spans="1:13" x14ac:dyDescent="0.2">
      <c r="A66" s="74"/>
      <c r="B66" s="55"/>
      <c r="C66" s="59"/>
      <c r="D66" s="59"/>
      <c r="E66" s="56"/>
      <c r="F66" s="56"/>
      <c r="G66" s="56"/>
      <c r="H66" s="56"/>
      <c r="I66" s="56"/>
      <c r="J66" s="57"/>
      <c r="K66" s="56"/>
      <c r="L66" s="58"/>
      <c r="M66" s="80"/>
    </row>
    <row r="67" spans="1:13" x14ac:dyDescent="0.2">
      <c r="A67" s="74"/>
      <c r="B67" s="55"/>
      <c r="C67" s="59"/>
      <c r="D67" s="59"/>
      <c r="E67" s="56"/>
      <c r="F67" s="56"/>
      <c r="G67" s="56"/>
      <c r="H67" s="56"/>
      <c r="I67" s="56"/>
      <c r="J67" s="57"/>
      <c r="K67" s="56"/>
      <c r="L67" s="58"/>
      <c r="M67" s="80"/>
    </row>
    <row r="68" spans="1:13" x14ac:dyDescent="0.2">
      <c r="A68" s="74"/>
      <c r="B68" s="55"/>
      <c r="C68" s="59" t="s">
        <v>618</v>
      </c>
      <c r="D68" s="59"/>
      <c r="E68" s="56"/>
      <c r="F68" s="56"/>
      <c r="G68" s="56"/>
      <c r="H68" s="56"/>
      <c r="I68" s="56"/>
      <c r="J68" s="57"/>
      <c r="K68" s="56"/>
      <c r="L68" s="58"/>
      <c r="M68" s="80"/>
    </row>
    <row r="69" spans="1:13" ht="17" thickBot="1" x14ac:dyDescent="0.25">
      <c r="A69" s="74"/>
      <c r="B69" s="69"/>
      <c r="C69" s="70"/>
      <c r="D69" s="70"/>
      <c r="E69" s="71"/>
      <c r="F69" s="71"/>
      <c r="G69" s="71"/>
      <c r="H69" s="71"/>
      <c r="I69" s="71"/>
      <c r="J69" s="72"/>
      <c r="K69" s="71"/>
      <c r="L69" s="73"/>
      <c r="M69" s="80"/>
    </row>
    <row r="70" spans="1:13" ht="9" customHeight="1" x14ac:dyDescent="0.2">
      <c r="A70" s="74"/>
      <c r="B70" s="75"/>
      <c r="C70" s="76"/>
      <c r="D70" s="76"/>
      <c r="E70" s="74"/>
      <c r="F70" s="74"/>
      <c r="G70" s="74"/>
      <c r="H70" s="74"/>
      <c r="I70" s="74"/>
      <c r="J70" s="77"/>
      <c r="K70" s="74"/>
      <c r="L70" s="78"/>
      <c r="M70" s="78"/>
    </row>
  </sheetData>
  <mergeCells count="1">
    <mergeCell ref="D3:F3"/>
  </mergeCells>
  <phoneticPr fontId="0" type="noConversion"/>
  <pageMargins left="0.15748031496062992" right="0.15748031496062992" top="0.39370078740157483" bottom="0.98425196850393704" header="0.51181102362204722" footer="7.874015748031496E-2"/>
  <pageSetup paperSize="9" scale="85" fitToHeight="4" orientation="portrait"/>
  <headerFooter>
    <oddHeader>&amp;L&amp;C&amp;R</oddHeader>
    <oddFooter>&amp;LScreen Australia&amp;C&amp;F&amp;R&amp;N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34"/>
    <pageSetUpPr fitToPage="1"/>
  </sheetPr>
  <dimension ref="A1:BT728"/>
  <sheetViews>
    <sheetView tabSelected="1" zoomScale="135" zoomScaleNormal="135" zoomScalePageLayoutView="135" workbookViewId="0">
      <pane ySplit="1" topLeftCell="A205" activePane="bottomLeft"/>
      <selection activeCell="O1" sqref="O1:O65536"/>
      <selection pane="bottomLeft" activeCell="E226" sqref="E226"/>
    </sheetView>
  </sheetViews>
  <sheetFormatPr baseColWidth="10" defaultColWidth="11.42578125" defaultRowHeight="12" x14ac:dyDescent="0.15"/>
  <cols>
    <col min="1" max="1" width="5.42578125" style="27" customWidth="1"/>
    <col min="2" max="2" width="3.5703125" style="9" customWidth="1"/>
    <col min="3" max="3" width="1.85546875" style="9" customWidth="1"/>
    <col min="4" max="4" width="21.140625" style="9" customWidth="1"/>
    <col min="5" max="5" width="8" style="30" customWidth="1"/>
    <col min="6" max="6" width="4.42578125" style="6" customWidth="1"/>
    <col min="7" max="7" width="9.7109375" style="10" customWidth="1"/>
    <col min="8" max="8" width="4.42578125" style="6" customWidth="1"/>
    <col min="9" max="9" width="9.7109375" style="10" customWidth="1"/>
    <col min="10" max="10" width="4.42578125" style="6" customWidth="1"/>
    <col min="11" max="13" width="9.7109375" style="10" customWidth="1"/>
    <col min="14" max="14" width="43.5703125" style="127" customWidth="1"/>
    <col min="15" max="18" width="11.42578125" style="217" customWidth="1"/>
    <col min="19" max="19" width="11.85546875" style="217" customWidth="1"/>
    <col min="20" max="22" width="11.42578125" style="217" customWidth="1"/>
    <col min="23" max="72" width="11.42578125" style="6" customWidth="1"/>
    <col min="73" max="16384" width="11.42578125" style="9"/>
  </cols>
  <sheetData>
    <row r="1" spans="1:72" s="2" customFormat="1" ht="13" thickBot="1" x14ac:dyDescent="0.2">
      <c r="A1" s="26"/>
      <c r="B1" s="502" t="str">
        <f>Cover!D3</f>
        <v>"      ..Project Title ...      "</v>
      </c>
      <c r="C1" s="502"/>
      <c r="D1" s="502"/>
      <c r="E1" s="502"/>
      <c r="F1" s="11" t="s">
        <v>740</v>
      </c>
      <c r="G1" s="17"/>
      <c r="H1" s="11" t="s">
        <v>741</v>
      </c>
      <c r="I1" s="17"/>
      <c r="J1" s="11" t="s">
        <v>742</v>
      </c>
      <c r="K1" s="17"/>
      <c r="L1" s="8" t="s">
        <v>743</v>
      </c>
      <c r="M1" s="19" t="s">
        <v>744</v>
      </c>
      <c r="N1" s="154" t="s">
        <v>438</v>
      </c>
      <c r="O1" s="334"/>
      <c r="P1" s="217"/>
      <c r="Q1" s="217"/>
      <c r="R1" s="216"/>
      <c r="S1" s="408"/>
      <c r="T1" s="334"/>
      <c r="U1" s="334"/>
      <c r="V1" s="334"/>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row>
    <row r="2" spans="1:72" s="2" customFormat="1" ht="13" thickTop="1" x14ac:dyDescent="0.15">
      <c r="A2" s="26" t="s">
        <v>640</v>
      </c>
      <c r="B2" s="1"/>
      <c r="C2" s="1"/>
      <c r="D2" s="1" t="s">
        <v>641</v>
      </c>
      <c r="E2" s="29" t="s">
        <v>443</v>
      </c>
      <c r="F2" s="28" t="s">
        <v>745</v>
      </c>
      <c r="G2" s="8" t="s">
        <v>746</v>
      </c>
      <c r="H2" s="28" t="s">
        <v>745</v>
      </c>
      <c r="I2" s="8" t="s">
        <v>746</v>
      </c>
      <c r="J2" s="28" t="s">
        <v>745</v>
      </c>
      <c r="K2" s="8" t="s">
        <v>746</v>
      </c>
      <c r="L2" s="3"/>
      <c r="M2" s="3"/>
      <c r="N2" s="128" t="s">
        <v>736</v>
      </c>
      <c r="O2" s="334"/>
      <c r="P2" s="217"/>
      <c r="Q2" s="217"/>
      <c r="R2" s="216"/>
      <c r="S2" s="216"/>
      <c r="T2" s="334"/>
      <c r="U2" s="334"/>
      <c r="V2" s="334"/>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row>
    <row r="3" spans="1:72" s="2" customFormat="1" ht="13" x14ac:dyDescent="0.15">
      <c r="A3" s="25"/>
      <c r="B3" s="1"/>
      <c r="C3" s="97"/>
      <c r="D3" s="180" t="s">
        <v>441</v>
      </c>
      <c r="E3" s="360">
        <f>Cover!J26</f>
        <v>0</v>
      </c>
      <c r="F3" s="5"/>
      <c r="G3" s="4"/>
      <c r="H3" s="5"/>
      <c r="I3" s="4"/>
      <c r="J3" s="5"/>
      <c r="K3" s="4"/>
      <c r="L3" s="98" t="s">
        <v>619</v>
      </c>
      <c r="M3" s="99">
        <f>M722</f>
        <v>0</v>
      </c>
      <c r="N3" s="129" t="s">
        <v>508</v>
      </c>
      <c r="O3" s="217"/>
      <c r="P3" s="217"/>
      <c r="Q3" s="217"/>
      <c r="R3" s="216"/>
      <c r="S3" s="216"/>
      <c r="T3" s="334"/>
      <c r="U3" s="334"/>
      <c r="V3" s="334"/>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row>
    <row r="4" spans="1:72" ht="18" customHeight="1" x14ac:dyDescent="0.2">
      <c r="B4" s="225" t="s">
        <v>688</v>
      </c>
      <c r="C4" s="2"/>
      <c r="N4" s="149" t="s">
        <v>472</v>
      </c>
      <c r="R4" s="216"/>
      <c r="S4" s="216"/>
    </row>
    <row r="5" spans="1:72" ht="17.25" customHeight="1" x14ac:dyDescent="0.15">
      <c r="B5" s="2" t="s">
        <v>747</v>
      </c>
      <c r="C5" s="2" t="s">
        <v>748</v>
      </c>
      <c r="N5" s="150" t="s">
        <v>468</v>
      </c>
      <c r="R5" s="216"/>
      <c r="S5" s="216"/>
    </row>
    <row r="6" spans="1:72" ht="12.75" customHeight="1" x14ac:dyDescent="0.15">
      <c r="B6" s="2"/>
      <c r="C6" s="2"/>
      <c r="D6" s="9" t="s">
        <v>389</v>
      </c>
      <c r="G6" s="10">
        <f t="shared" ref="G6:G11" si="0">E6*F6</f>
        <v>0</v>
      </c>
      <c r="L6" s="10">
        <f t="shared" ref="L6:L11" si="1">G6+I6+K6</f>
        <v>0</v>
      </c>
      <c r="N6" s="129"/>
      <c r="R6" s="216"/>
      <c r="S6" s="216"/>
    </row>
    <row r="7" spans="1:72" x14ac:dyDescent="0.15">
      <c r="B7" s="2"/>
      <c r="C7" s="2"/>
      <c r="D7" s="9" t="s">
        <v>390</v>
      </c>
      <c r="G7" s="10">
        <f t="shared" si="0"/>
        <v>0</v>
      </c>
      <c r="L7" s="10">
        <f t="shared" si="1"/>
        <v>0</v>
      </c>
      <c r="N7" s="129"/>
      <c r="O7" s="334"/>
      <c r="R7" s="216"/>
      <c r="S7" s="342"/>
    </row>
    <row r="8" spans="1:72" x14ac:dyDescent="0.15">
      <c r="B8" s="2"/>
      <c r="C8" s="2"/>
      <c r="D8" s="9" t="s">
        <v>391</v>
      </c>
      <c r="G8" s="10">
        <f t="shared" si="0"/>
        <v>0</v>
      </c>
      <c r="L8" s="10">
        <f t="shared" si="1"/>
        <v>0</v>
      </c>
      <c r="N8" s="129"/>
      <c r="O8" s="334"/>
      <c r="R8" s="216"/>
      <c r="S8" s="342"/>
    </row>
    <row r="9" spans="1:72" s="316" customFormat="1" x14ac:dyDescent="0.15">
      <c r="A9" s="321"/>
      <c r="B9" s="322"/>
      <c r="C9" s="322"/>
      <c r="D9" s="323" t="s">
        <v>812</v>
      </c>
      <c r="E9" s="324"/>
      <c r="F9" s="217"/>
      <c r="G9" s="10">
        <f t="shared" si="0"/>
        <v>0</v>
      </c>
      <c r="H9" s="217"/>
      <c r="I9" s="325"/>
      <c r="J9" s="217"/>
      <c r="K9" s="325"/>
      <c r="L9" s="325">
        <f t="shared" si="1"/>
        <v>0</v>
      </c>
      <c r="M9" s="325"/>
      <c r="N9" s="129"/>
      <c r="O9" s="334"/>
      <c r="P9" s="217"/>
      <c r="Q9" s="217"/>
      <c r="R9" s="216"/>
      <c r="S9" s="342"/>
      <c r="T9" s="217"/>
      <c r="U9" s="217"/>
      <c r="V9" s="217"/>
      <c r="W9" s="317"/>
      <c r="X9" s="317"/>
      <c r="Y9" s="317"/>
      <c r="Z9" s="317"/>
      <c r="AA9" s="317"/>
      <c r="AB9" s="317"/>
      <c r="AC9" s="317"/>
      <c r="AD9" s="317"/>
      <c r="AE9" s="317"/>
      <c r="AF9" s="317"/>
      <c r="AG9" s="317"/>
      <c r="AH9" s="317"/>
      <c r="AI9" s="317"/>
      <c r="AJ9" s="317"/>
      <c r="AK9" s="317"/>
      <c r="AL9" s="317"/>
      <c r="AM9" s="317"/>
      <c r="AN9" s="317"/>
      <c r="AO9" s="317"/>
      <c r="AP9" s="317"/>
      <c r="AQ9" s="317"/>
      <c r="AR9" s="317"/>
      <c r="AS9" s="317"/>
      <c r="AT9" s="317"/>
      <c r="AU9" s="317"/>
      <c r="AV9" s="317"/>
      <c r="AW9" s="317"/>
      <c r="AX9" s="317"/>
      <c r="AY9" s="317"/>
      <c r="AZ9" s="317"/>
      <c r="BA9" s="317"/>
      <c r="BB9" s="317"/>
      <c r="BC9" s="317"/>
      <c r="BD9" s="317"/>
      <c r="BE9" s="317"/>
      <c r="BF9" s="317"/>
      <c r="BG9" s="317"/>
      <c r="BH9" s="317"/>
      <c r="BI9" s="317"/>
      <c r="BJ9" s="317"/>
      <c r="BK9" s="317"/>
      <c r="BL9" s="317"/>
      <c r="BM9" s="317"/>
      <c r="BN9" s="317"/>
      <c r="BO9" s="317"/>
      <c r="BP9" s="317"/>
      <c r="BQ9" s="317"/>
      <c r="BR9" s="317"/>
      <c r="BS9" s="317"/>
      <c r="BT9" s="317"/>
    </row>
    <row r="10" spans="1:72" s="316" customFormat="1" x14ac:dyDescent="0.15">
      <c r="A10" s="321"/>
      <c r="B10" s="322"/>
      <c r="C10" s="322"/>
      <c r="D10" s="323" t="s">
        <v>813</v>
      </c>
      <c r="E10" s="324"/>
      <c r="F10" s="217"/>
      <c r="G10" s="10">
        <f t="shared" si="0"/>
        <v>0</v>
      </c>
      <c r="H10" s="217"/>
      <c r="I10" s="325"/>
      <c r="J10" s="217"/>
      <c r="K10" s="325"/>
      <c r="L10" s="325">
        <f t="shared" si="1"/>
        <v>0</v>
      </c>
      <c r="M10" s="325"/>
      <c r="N10" s="129" t="s">
        <v>84</v>
      </c>
      <c r="O10" s="334"/>
      <c r="P10" s="217"/>
      <c r="Q10" s="217"/>
      <c r="R10" s="216"/>
      <c r="S10" s="342"/>
      <c r="T10" s="217"/>
      <c r="U10" s="217"/>
      <c r="V10" s="217"/>
      <c r="W10" s="317"/>
      <c r="X10" s="317"/>
      <c r="Y10" s="317"/>
      <c r="Z10" s="317"/>
      <c r="AA10" s="317"/>
      <c r="AB10" s="317"/>
      <c r="AC10" s="317"/>
      <c r="AD10" s="317"/>
      <c r="AE10" s="317"/>
      <c r="AF10" s="317"/>
      <c r="AG10" s="317"/>
      <c r="AH10" s="317"/>
      <c r="AI10" s="317"/>
      <c r="AJ10" s="317"/>
      <c r="AK10" s="317"/>
      <c r="AL10" s="317"/>
      <c r="AM10" s="317"/>
      <c r="AN10" s="317"/>
      <c r="AO10" s="317"/>
      <c r="AP10" s="317"/>
      <c r="AQ10" s="317"/>
      <c r="AR10" s="317"/>
      <c r="AS10" s="317"/>
      <c r="AT10" s="317"/>
      <c r="AU10" s="317"/>
      <c r="AV10" s="317"/>
      <c r="AW10" s="317"/>
      <c r="AX10" s="317"/>
      <c r="AY10" s="317"/>
      <c r="AZ10" s="317"/>
      <c r="BA10" s="317"/>
      <c r="BB10" s="317"/>
      <c r="BC10" s="317"/>
      <c r="BD10" s="317"/>
      <c r="BE10" s="317"/>
      <c r="BF10" s="317"/>
      <c r="BG10" s="317"/>
      <c r="BH10" s="317"/>
      <c r="BI10" s="317"/>
      <c r="BJ10" s="317"/>
      <c r="BK10" s="317"/>
      <c r="BL10" s="317"/>
      <c r="BM10" s="317"/>
      <c r="BN10" s="317"/>
      <c r="BO10" s="317"/>
      <c r="BP10" s="317"/>
      <c r="BQ10" s="317"/>
      <c r="BR10" s="317"/>
      <c r="BS10" s="317"/>
      <c r="BT10" s="317"/>
    </row>
    <row r="11" spans="1:72" s="316" customFormat="1" x14ac:dyDescent="0.15">
      <c r="A11" s="321"/>
      <c r="B11" s="322"/>
      <c r="C11" s="322"/>
      <c r="D11" s="323" t="s">
        <v>814</v>
      </c>
      <c r="E11" s="324"/>
      <c r="F11" s="217"/>
      <c r="G11" s="10">
        <f t="shared" si="0"/>
        <v>0</v>
      </c>
      <c r="H11" s="217"/>
      <c r="I11" s="325"/>
      <c r="J11" s="217"/>
      <c r="K11" s="325"/>
      <c r="L11" s="325">
        <f t="shared" si="1"/>
        <v>0</v>
      </c>
      <c r="M11" s="325"/>
      <c r="N11" s="129" t="s">
        <v>815</v>
      </c>
      <c r="O11" s="334"/>
      <c r="P11" s="217"/>
      <c r="Q11" s="217"/>
      <c r="R11" s="216"/>
      <c r="S11" s="342"/>
      <c r="T11" s="217"/>
      <c r="U11" s="217"/>
      <c r="V11" s="217"/>
      <c r="W11" s="317"/>
      <c r="X11" s="317"/>
      <c r="Y11" s="317"/>
      <c r="Z11" s="317"/>
      <c r="AA11" s="317"/>
      <c r="AB11" s="317"/>
      <c r="AC11" s="317"/>
      <c r="AD11" s="317"/>
      <c r="AE11" s="317"/>
      <c r="AF11" s="317"/>
      <c r="AG11" s="317"/>
      <c r="AH11" s="317"/>
      <c r="AI11" s="317"/>
      <c r="AJ11" s="317"/>
      <c r="AK11" s="317"/>
      <c r="AL11" s="317"/>
      <c r="AM11" s="317"/>
      <c r="AN11" s="317"/>
      <c r="AO11" s="317"/>
      <c r="AP11" s="317"/>
      <c r="AQ11" s="317"/>
      <c r="AR11" s="317"/>
      <c r="AS11" s="317"/>
      <c r="AT11" s="317"/>
      <c r="AU11" s="317"/>
      <c r="AV11" s="317"/>
      <c r="AW11" s="317"/>
      <c r="AX11" s="317"/>
      <c r="AY11" s="317"/>
      <c r="AZ11" s="317"/>
      <c r="BA11" s="317"/>
      <c r="BB11" s="317"/>
      <c r="BC11" s="317"/>
      <c r="BD11" s="317"/>
      <c r="BE11" s="317"/>
      <c r="BF11" s="317"/>
      <c r="BG11" s="317"/>
      <c r="BH11" s="317"/>
      <c r="BI11" s="317"/>
      <c r="BJ11" s="317"/>
      <c r="BK11" s="317"/>
      <c r="BL11" s="317"/>
      <c r="BM11" s="317"/>
      <c r="BN11" s="317"/>
      <c r="BO11" s="317"/>
      <c r="BP11" s="317"/>
      <c r="BQ11" s="317"/>
      <c r="BR11" s="317"/>
      <c r="BS11" s="317"/>
      <c r="BT11" s="317"/>
    </row>
    <row r="12" spans="1:72" x14ac:dyDescent="0.15">
      <c r="B12" s="2"/>
      <c r="C12" s="2"/>
      <c r="N12" s="129"/>
      <c r="O12" s="334"/>
      <c r="R12" s="216"/>
      <c r="S12" s="342"/>
    </row>
    <row r="13" spans="1:72" x14ac:dyDescent="0.15">
      <c r="B13" s="2"/>
      <c r="C13" s="2" t="s">
        <v>749</v>
      </c>
      <c r="D13" s="12"/>
      <c r="G13" s="13">
        <f>SUM(G5:G12)</f>
        <v>0</v>
      </c>
      <c r="I13" s="13">
        <f>SUM(I5:I12)</f>
        <v>0</v>
      </c>
      <c r="K13" s="13">
        <f>SUM(K5:K12)</f>
        <v>0</v>
      </c>
      <c r="L13" s="13">
        <f>G13+I13+K13</f>
        <v>0</v>
      </c>
      <c r="M13" s="13">
        <f>SUM(L5:L12)</f>
        <v>0</v>
      </c>
      <c r="N13" s="128"/>
      <c r="O13" s="334"/>
      <c r="R13" s="216"/>
      <c r="S13" s="216"/>
    </row>
    <row r="14" spans="1:72" x14ac:dyDescent="0.15">
      <c r="B14" s="2" t="s">
        <v>750</v>
      </c>
      <c r="C14" s="2" t="s">
        <v>726</v>
      </c>
      <c r="N14" s="128"/>
      <c r="O14" s="334"/>
      <c r="R14" s="216"/>
      <c r="S14" s="216"/>
    </row>
    <row r="15" spans="1:72" x14ac:dyDescent="0.15">
      <c r="B15" s="2"/>
      <c r="C15" s="2"/>
      <c r="D15" s="9" t="s">
        <v>392</v>
      </c>
      <c r="N15" s="129"/>
      <c r="O15" s="334"/>
      <c r="R15" s="216"/>
      <c r="S15" s="216"/>
    </row>
    <row r="16" spans="1:72" x14ac:dyDescent="0.15">
      <c r="B16" s="2"/>
      <c r="C16" s="2"/>
      <c r="D16" s="36" t="s">
        <v>393</v>
      </c>
      <c r="G16" s="10">
        <f>E16*F16</f>
        <v>0</v>
      </c>
      <c r="L16" s="10">
        <f t="shared" ref="L16:L22" si="2">G16+I16+K16</f>
        <v>0</v>
      </c>
      <c r="N16" s="129"/>
      <c r="R16" s="216"/>
      <c r="S16" s="216"/>
    </row>
    <row r="17" spans="2:19" x14ac:dyDescent="0.15">
      <c r="B17" s="2"/>
      <c r="C17" s="2"/>
      <c r="D17" s="36" t="s">
        <v>394</v>
      </c>
      <c r="G17" s="10">
        <f>E17*F17</f>
        <v>0</v>
      </c>
      <c r="L17" s="10">
        <f t="shared" si="2"/>
        <v>0</v>
      </c>
      <c r="N17" s="129" t="s">
        <v>506</v>
      </c>
      <c r="R17" s="216"/>
      <c r="S17" s="216"/>
    </row>
    <row r="18" spans="2:19" ht="13.5" customHeight="1" x14ac:dyDescent="0.15">
      <c r="B18" s="2"/>
      <c r="C18" s="2"/>
      <c r="D18" s="36" t="s">
        <v>395</v>
      </c>
      <c r="G18" s="10">
        <f>E18*F18</f>
        <v>0</v>
      </c>
      <c r="L18" s="10">
        <f t="shared" si="2"/>
        <v>0</v>
      </c>
      <c r="N18" s="129"/>
      <c r="R18" s="216"/>
      <c r="S18" s="216"/>
    </row>
    <row r="19" spans="2:19" ht="13.5" customHeight="1" x14ac:dyDescent="0.15">
      <c r="B19" s="2"/>
      <c r="C19" s="2"/>
      <c r="D19" s="36" t="s">
        <v>396</v>
      </c>
      <c r="G19" s="10">
        <f>E19*F19</f>
        <v>0</v>
      </c>
      <c r="L19" s="10">
        <f t="shared" si="2"/>
        <v>0</v>
      </c>
      <c r="N19" s="129" t="s">
        <v>506</v>
      </c>
      <c r="R19" s="216"/>
      <c r="S19" s="216"/>
    </row>
    <row r="20" spans="2:19" ht="13.5" customHeight="1" x14ac:dyDescent="0.15">
      <c r="B20" s="2"/>
      <c r="C20" s="2"/>
      <c r="D20" s="9" t="s">
        <v>397</v>
      </c>
      <c r="N20" s="129"/>
      <c r="R20" s="216"/>
      <c r="S20" s="216"/>
    </row>
    <row r="21" spans="2:19" ht="13.5" customHeight="1" x14ac:dyDescent="0.15">
      <c r="B21" s="2"/>
      <c r="C21" s="2"/>
      <c r="D21" s="36" t="s">
        <v>398</v>
      </c>
      <c r="G21" s="10">
        <f>E21*F21</f>
        <v>0</v>
      </c>
      <c r="L21" s="10">
        <f t="shared" si="2"/>
        <v>0</v>
      </c>
      <c r="N21" s="129"/>
      <c r="R21" s="216"/>
      <c r="S21" s="216"/>
    </row>
    <row r="22" spans="2:19" ht="13.5" customHeight="1" x14ac:dyDescent="0.15">
      <c r="B22" s="2"/>
      <c r="C22" s="2"/>
      <c r="D22" s="36" t="s">
        <v>399</v>
      </c>
      <c r="G22" s="10">
        <f>E22*F22</f>
        <v>0</v>
      </c>
      <c r="L22" s="10">
        <f t="shared" si="2"/>
        <v>0</v>
      </c>
      <c r="N22" s="129" t="s">
        <v>506</v>
      </c>
      <c r="R22" s="216"/>
      <c r="S22" s="216"/>
    </row>
    <row r="23" spans="2:19" x14ac:dyDescent="0.15">
      <c r="B23" s="2"/>
      <c r="C23" s="2"/>
      <c r="D23" s="9" t="s">
        <v>400</v>
      </c>
      <c r="G23" s="10">
        <f t="shared" ref="G23:G31" si="3">E23*F23</f>
        <v>0</v>
      </c>
      <c r="L23" s="10">
        <f t="shared" ref="L23:L31" si="4">G23+I23+K23</f>
        <v>0</v>
      </c>
      <c r="N23" s="129"/>
      <c r="R23" s="216"/>
      <c r="S23" s="216"/>
    </row>
    <row r="24" spans="2:19" x14ac:dyDescent="0.15">
      <c r="B24" s="2"/>
      <c r="C24" s="2"/>
      <c r="D24" s="9" t="s">
        <v>401</v>
      </c>
      <c r="G24" s="10">
        <f t="shared" si="3"/>
        <v>0</v>
      </c>
      <c r="L24" s="10">
        <f t="shared" si="4"/>
        <v>0</v>
      </c>
      <c r="N24" s="129"/>
      <c r="R24" s="216"/>
      <c r="S24" s="216"/>
    </row>
    <row r="25" spans="2:19" x14ac:dyDescent="0.15">
      <c r="B25" s="2"/>
      <c r="C25" s="2"/>
      <c r="D25" s="9" t="s">
        <v>402</v>
      </c>
      <c r="G25" s="10">
        <f t="shared" si="3"/>
        <v>0</v>
      </c>
      <c r="L25" s="10">
        <f t="shared" si="4"/>
        <v>0</v>
      </c>
      <c r="N25" s="129"/>
      <c r="R25" s="216"/>
      <c r="S25" s="216"/>
    </row>
    <row r="26" spans="2:19" x14ac:dyDescent="0.15">
      <c r="B26" s="2"/>
      <c r="C26" s="2"/>
      <c r="D26" s="9" t="s">
        <v>403</v>
      </c>
      <c r="G26" s="10">
        <f t="shared" si="3"/>
        <v>0</v>
      </c>
      <c r="L26" s="10">
        <f t="shared" si="4"/>
        <v>0</v>
      </c>
      <c r="N26" s="129"/>
      <c r="R26" s="216"/>
      <c r="S26" s="216"/>
    </row>
    <row r="27" spans="2:19" x14ac:dyDescent="0.15">
      <c r="B27" s="2"/>
      <c r="C27" s="2"/>
      <c r="D27" s="9" t="s">
        <v>404</v>
      </c>
      <c r="G27" s="10">
        <f t="shared" si="3"/>
        <v>0</v>
      </c>
      <c r="L27" s="10">
        <f t="shared" si="4"/>
        <v>0</v>
      </c>
      <c r="N27" s="129"/>
      <c r="R27" s="216"/>
      <c r="S27" s="216"/>
    </row>
    <row r="28" spans="2:19" x14ac:dyDescent="0.15">
      <c r="B28" s="2"/>
      <c r="C28" s="2"/>
      <c r="D28" s="9" t="s">
        <v>405</v>
      </c>
      <c r="G28" s="10">
        <f t="shared" si="3"/>
        <v>0</v>
      </c>
      <c r="L28" s="10">
        <f t="shared" si="4"/>
        <v>0</v>
      </c>
      <c r="N28" s="129"/>
      <c r="R28" s="216"/>
      <c r="S28" s="216"/>
    </row>
    <row r="29" spans="2:19" x14ac:dyDescent="0.15">
      <c r="B29" s="2"/>
      <c r="C29" s="2"/>
      <c r="D29" s="9" t="s">
        <v>406</v>
      </c>
      <c r="G29" s="10">
        <f t="shared" si="3"/>
        <v>0</v>
      </c>
      <c r="L29" s="10">
        <f t="shared" si="4"/>
        <v>0</v>
      </c>
      <c r="N29" s="129" t="s">
        <v>490</v>
      </c>
      <c r="R29" s="216"/>
      <c r="S29" s="216"/>
    </row>
    <row r="30" spans="2:19" x14ac:dyDescent="0.15">
      <c r="B30" s="2"/>
      <c r="C30" s="2"/>
      <c r="D30" s="9" t="s">
        <v>407</v>
      </c>
      <c r="G30" s="10">
        <f t="shared" si="3"/>
        <v>0</v>
      </c>
      <c r="L30" s="10">
        <f t="shared" si="4"/>
        <v>0</v>
      </c>
      <c r="N30" s="129"/>
      <c r="R30" s="216"/>
      <c r="S30" s="216"/>
    </row>
    <row r="31" spans="2:19" x14ac:dyDescent="0.15">
      <c r="B31" s="2"/>
      <c r="C31" s="2"/>
      <c r="D31" s="9" t="s">
        <v>408</v>
      </c>
      <c r="G31" s="10">
        <f t="shared" si="3"/>
        <v>0</v>
      </c>
      <c r="L31" s="10">
        <f t="shared" si="4"/>
        <v>0</v>
      </c>
      <c r="N31" s="129"/>
      <c r="R31" s="216"/>
      <c r="S31" s="216"/>
    </row>
    <row r="32" spans="2:19" x14ac:dyDescent="0.15">
      <c r="B32" s="2"/>
      <c r="C32" s="2"/>
      <c r="N32" s="129"/>
      <c r="R32" s="216"/>
      <c r="S32" s="216"/>
    </row>
    <row r="33" spans="1:72" x14ac:dyDescent="0.15">
      <c r="B33" s="2"/>
      <c r="C33" s="2" t="s">
        <v>749</v>
      </c>
      <c r="D33" s="12"/>
      <c r="G33" s="13">
        <f>SUM(G14:G32)</f>
        <v>0</v>
      </c>
      <c r="I33" s="13">
        <f>SUM(I14:I32)</f>
        <v>0</v>
      </c>
      <c r="K33" s="13">
        <f>SUM(K14:K32)</f>
        <v>0</v>
      </c>
      <c r="L33" s="13">
        <f>G33+I33+K33</f>
        <v>0</v>
      </c>
      <c r="M33" s="13">
        <f>SUM(L14:L32)</f>
        <v>0</v>
      </c>
      <c r="N33" s="129"/>
      <c r="R33" s="216"/>
      <c r="S33" s="216"/>
    </row>
    <row r="34" spans="1:72" s="316" customFormat="1" x14ac:dyDescent="0.15">
      <c r="A34" s="335"/>
      <c r="B34" s="336" t="s">
        <v>752</v>
      </c>
      <c r="C34" s="336" t="s">
        <v>877</v>
      </c>
      <c r="D34" s="336"/>
      <c r="E34" s="337"/>
      <c r="F34" s="334"/>
      <c r="G34" s="338"/>
      <c r="H34" s="334"/>
      <c r="I34" s="338"/>
      <c r="J34" s="334"/>
      <c r="K34" s="338"/>
      <c r="L34" s="325"/>
      <c r="M34" s="339"/>
      <c r="N34" s="318" t="s">
        <v>794</v>
      </c>
      <c r="O34" s="217"/>
      <c r="P34" s="217"/>
      <c r="Q34" s="217"/>
      <c r="R34" s="216"/>
      <c r="S34" s="216"/>
      <c r="T34" s="217"/>
      <c r="U34" s="217"/>
      <c r="V34" s="217"/>
      <c r="W34" s="317"/>
      <c r="X34" s="317"/>
      <c r="Y34" s="317"/>
      <c r="Z34" s="317"/>
      <c r="AA34" s="317"/>
      <c r="AB34" s="317"/>
      <c r="AC34" s="317"/>
      <c r="AD34" s="317"/>
      <c r="AE34" s="317"/>
      <c r="AF34" s="317"/>
      <c r="AG34" s="317"/>
      <c r="AH34" s="317"/>
      <c r="AI34" s="317"/>
      <c r="AJ34" s="317"/>
      <c r="AK34" s="317"/>
      <c r="AL34" s="317"/>
      <c r="AM34" s="317"/>
      <c r="AN34" s="317"/>
      <c r="AO34" s="317"/>
      <c r="AP34" s="317"/>
      <c r="AQ34" s="317"/>
      <c r="AR34" s="317"/>
      <c r="AS34" s="317"/>
      <c r="AT34" s="317"/>
      <c r="AU34" s="317"/>
      <c r="AV34" s="317"/>
      <c r="AW34" s="317"/>
      <c r="AX34" s="317"/>
      <c r="AY34" s="317"/>
      <c r="AZ34" s="317"/>
      <c r="BA34" s="317"/>
      <c r="BB34" s="317"/>
      <c r="BC34" s="317"/>
      <c r="BD34" s="317"/>
      <c r="BE34" s="317"/>
      <c r="BF34" s="317"/>
      <c r="BG34" s="317"/>
      <c r="BH34" s="317"/>
      <c r="BI34" s="317"/>
      <c r="BJ34" s="317"/>
      <c r="BK34" s="317"/>
      <c r="BL34" s="317"/>
      <c r="BM34" s="317"/>
      <c r="BN34" s="317"/>
      <c r="BO34" s="317"/>
      <c r="BP34" s="317"/>
      <c r="BQ34" s="317"/>
      <c r="BR34" s="317"/>
      <c r="BS34" s="317"/>
      <c r="BT34" s="317"/>
    </row>
    <row r="35" spans="1:72" x14ac:dyDescent="0.15">
      <c r="B35" s="2"/>
      <c r="C35" s="2"/>
      <c r="D35" s="2" t="s">
        <v>409</v>
      </c>
      <c r="N35" s="129" t="s">
        <v>693</v>
      </c>
      <c r="R35" s="216"/>
      <c r="S35" s="216"/>
    </row>
    <row r="36" spans="1:72" x14ac:dyDescent="0.15">
      <c r="B36" s="2"/>
      <c r="C36" s="2"/>
      <c r="D36" s="9" t="s">
        <v>410</v>
      </c>
      <c r="G36" s="10">
        <f>E36*F36</f>
        <v>0</v>
      </c>
      <c r="I36" s="10">
        <f>H36*E36</f>
        <v>0</v>
      </c>
      <c r="K36" s="10">
        <f>J36*E36</f>
        <v>0</v>
      </c>
      <c r="L36" s="10">
        <f>G36+I36+K36</f>
        <v>0</v>
      </c>
      <c r="N36" s="129" t="s">
        <v>458</v>
      </c>
      <c r="R36" s="216"/>
      <c r="S36" s="216"/>
    </row>
    <row r="37" spans="1:72" x14ac:dyDescent="0.15">
      <c r="B37" s="2"/>
      <c r="C37" s="2"/>
      <c r="D37" s="9" t="s">
        <v>411</v>
      </c>
      <c r="G37" s="10">
        <f>E37*F37</f>
        <v>0</v>
      </c>
      <c r="I37" s="10">
        <f>H37*E37</f>
        <v>0</v>
      </c>
      <c r="K37" s="10">
        <f>J37*E37</f>
        <v>0</v>
      </c>
      <c r="L37" s="10">
        <f>G37+I37+K37</f>
        <v>0</v>
      </c>
      <c r="N37" s="129"/>
      <c r="R37" s="216"/>
      <c r="S37" s="216"/>
    </row>
    <row r="38" spans="1:72" s="2" customFormat="1" ht="13.5" customHeight="1" x14ac:dyDescent="0.15">
      <c r="A38" s="27"/>
      <c r="D38" s="9" t="s">
        <v>412</v>
      </c>
      <c r="E38" s="30"/>
      <c r="F38" s="6"/>
      <c r="G38" s="10">
        <f>E38*F38</f>
        <v>0</v>
      </c>
      <c r="H38" s="6"/>
      <c r="I38" s="10">
        <f>H38*E38</f>
        <v>0</v>
      </c>
      <c r="J38" s="6"/>
      <c r="K38" s="10">
        <f>J38*E38</f>
        <v>0</v>
      </c>
      <c r="L38" s="10">
        <f>G38+I38+K38</f>
        <v>0</v>
      </c>
      <c r="M38" s="10"/>
      <c r="N38" s="129"/>
      <c r="O38" s="334"/>
      <c r="P38" s="217"/>
      <c r="Q38" s="217"/>
      <c r="R38" s="216"/>
      <c r="S38" s="216"/>
      <c r="T38" s="334"/>
      <c r="U38" s="334"/>
      <c r="V38" s="334"/>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row>
    <row r="39" spans="1:72" x14ac:dyDescent="0.15">
      <c r="B39" s="2"/>
      <c r="C39" s="2"/>
      <c r="D39" s="9" t="s">
        <v>413</v>
      </c>
      <c r="G39" s="10">
        <f>E39*F39</f>
        <v>0</v>
      </c>
      <c r="I39" s="10">
        <f>H39*E39</f>
        <v>0</v>
      </c>
      <c r="K39" s="10">
        <f>J39*E39</f>
        <v>0</v>
      </c>
      <c r="L39" s="10">
        <f>G39+I39+K39</f>
        <v>0</v>
      </c>
      <c r="N39" s="129"/>
      <c r="R39" s="216"/>
      <c r="S39" s="216"/>
    </row>
    <row r="40" spans="1:72" x14ac:dyDescent="0.15">
      <c r="B40" s="2"/>
      <c r="C40" s="2"/>
      <c r="D40" s="9" t="s">
        <v>414</v>
      </c>
      <c r="G40" s="10">
        <f>E40*F40</f>
        <v>0</v>
      </c>
      <c r="I40" s="10">
        <f>H40*E40</f>
        <v>0</v>
      </c>
      <c r="K40" s="10">
        <f>J40*E40</f>
        <v>0</v>
      </c>
      <c r="L40" s="10">
        <f>G40+I40+K40</f>
        <v>0</v>
      </c>
      <c r="N40" s="129"/>
      <c r="R40" s="216"/>
      <c r="S40" s="216"/>
    </row>
    <row r="41" spans="1:72" x14ac:dyDescent="0.15">
      <c r="B41" s="2"/>
      <c r="C41" s="2"/>
      <c r="N41" s="129"/>
      <c r="R41" s="216"/>
      <c r="S41" s="216"/>
    </row>
    <row r="42" spans="1:72" x14ac:dyDescent="0.15">
      <c r="B42" s="2"/>
      <c r="C42" s="2" t="s">
        <v>749</v>
      </c>
      <c r="D42" s="12"/>
      <c r="G42" s="13">
        <f>SUM(G34:G41)</f>
        <v>0</v>
      </c>
      <c r="I42" s="13">
        <f>SUM(I34:I41)</f>
        <v>0</v>
      </c>
      <c r="K42" s="13">
        <f>SUM(K34:K41)</f>
        <v>0</v>
      </c>
      <c r="L42" s="13">
        <f>G42+I42+K42</f>
        <v>0</v>
      </c>
      <c r="M42" s="13">
        <f>SUM(L34:L41)</f>
        <v>0</v>
      </c>
      <c r="N42" s="129"/>
      <c r="R42" s="216"/>
      <c r="S42" s="216"/>
    </row>
    <row r="43" spans="1:72" x14ac:dyDescent="0.15">
      <c r="B43" s="2" t="s">
        <v>754</v>
      </c>
      <c r="C43" s="2" t="s">
        <v>755</v>
      </c>
      <c r="N43" s="128" t="s">
        <v>794</v>
      </c>
      <c r="R43" s="216"/>
      <c r="S43" s="216"/>
    </row>
    <row r="44" spans="1:72" x14ac:dyDescent="0.15">
      <c r="B44" s="2"/>
      <c r="C44" s="2"/>
      <c r="D44" s="2" t="s">
        <v>409</v>
      </c>
      <c r="N44" s="129" t="s">
        <v>693</v>
      </c>
      <c r="R44" s="216"/>
      <c r="S44" s="216"/>
    </row>
    <row r="45" spans="1:72" x14ac:dyDescent="0.15">
      <c r="B45" s="2"/>
      <c r="C45" s="2"/>
      <c r="D45" s="9" t="s">
        <v>415</v>
      </c>
      <c r="G45" s="10">
        <f>E45*F45</f>
        <v>0</v>
      </c>
      <c r="I45" s="10">
        <f>H45*E45</f>
        <v>0</v>
      </c>
      <c r="K45" s="10">
        <f>J45*E45</f>
        <v>0</v>
      </c>
      <c r="L45" s="10">
        <f>G45+I45+K45</f>
        <v>0</v>
      </c>
      <c r="N45" s="129" t="s">
        <v>457</v>
      </c>
      <c r="R45" s="216"/>
      <c r="S45" s="216"/>
    </row>
    <row r="46" spans="1:72" x14ac:dyDescent="0.15">
      <c r="B46" s="2"/>
      <c r="C46" s="2"/>
      <c r="N46" s="129"/>
      <c r="R46" s="216"/>
      <c r="S46" s="216"/>
    </row>
    <row r="47" spans="1:72" x14ac:dyDescent="0.15">
      <c r="B47" s="2"/>
      <c r="C47" s="2" t="s">
        <v>749</v>
      </c>
      <c r="G47" s="13">
        <f>SUM(G43:G46)</f>
        <v>0</v>
      </c>
      <c r="I47" s="13">
        <f>SUM(I43:I46)</f>
        <v>0</v>
      </c>
      <c r="K47" s="13">
        <f>SUM(K43:K46)</f>
        <v>0</v>
      </c>
      <c r="L47" s="13">
        <f>G47+I47+K47</f>
        <v>0</v>
      </c>
      <c r="M47" s="13">
        <f>SUM(L43:L46)</f>
        <v>0</v>
      </c>
      <c r="N47" s="129"/>
      <c r="R47" s="216"/>
      <c r="S47" s="216"/>
    </row>
    <row r="48" spans="1:72" ht="13" x14ac:dyDescent="0.15">
      <c r="B48" s="21" t="s">
        <v>711</v>
      </c>
      <c r="C48" s="21" t="s">
        <v>756</v>
      </c>
      <c r="D48" s="20"/>
      <c r="N48" s="128" t="s">
        <v>935</v>
      </c>
      <c r="R48" s="216"/>
      <c r="S48" s="216"/>
    </row>
    <row r="49" spans="1:72" s="316" customFormat="1" x14ac:dyDescent="0.15">
      <c r="A49" s="321"/>
      <c r="B49" s="322" t="s">
        <v>511</v>
      </c>
      <c r="C49" s="322"/>
      <c r="D49" s="322" t="s">
        <v>816</v>
      </c>
      <c r="E49" s="324"/>
      <c r="F49" s="217"/>
      <c r="G49" s="325"/>
      <c r="H49" s="217"/>
      <c r="I49" s="325"/>
      <c r="J49" s="217"/>
      <c r="K49" s="325"/>
      <c r="L49" s="10">
        <f>G49+I49+K49</f>
        <v>0</v>
      </c>
      <c r="M49" s="325"/>
      <c r="N49" s="128"/>
      <c r="O49" s="217"/>
      <c r="P49" s="217"/>
      <c r="Q49" s="217"/>
      <c r="R49" s="216"/>
      <c r="S49" s="216"/>
      <c r="T49" s="217"/>
      <c r="U49" s="217"/>
      <c r="V49" s="217"/>
      <c r="W49" s="317"/>
      <c r="X49" s="317"/>
      <c r="Y49" s="317"/>
      <c r="Z49" s="317"/>
      <c r="AA49" s="317"/>
      <c r="AB49" s="317"/>
      <c r="AC49" s="317"/>
      <c r="AD49" s="317"/>
      <c r="AE49" s="317"/>
      <c r="AF49" s="317"/>
      <c r="AG49" s="317"/>
      <c r="AH49" s="317"/>
      <c r="AI49" s="317"/>
      <c r="AJ49" s="317"/>
      <c r="AK49" s="317"/>
      <c r="AL49" s="317"/>
      <c r="AM49" s="317"/>
      <c r="AN49" s="317"/>
      <c r="AO49" s="317"/>
      <c r="AP49" s="317"/>
      <c r="AQ49" s="317"/>
      <c r="AR49" s="317"/>
      <c r="AS49" s="317"/>
      <c r="AT49" s="317"/>
      <c r="AU49" s="317"/>
      <c r="AV49" s="317"/>
      <c r="AW49" s="317"/>
      <c r="AX49" s="317"/>
      <c r="AY49" s="317"/>
      <c r="AZ49" s="317"/>
      <c r="BA49" s="317"/>
      <c r="BB49" s="317"/>
      <c r="BC49" s="317"/>
      <c r="BD49" s="317"/>
      <c r="BE49" s="317"/>
      <c r="BF49" s="317"/>
      <c r="BG49" s="317"/>
      <c r="BH49" s="317"/>
      <c r="BI49" s="317"/>
      <c r="BJ49" s="317"/>
      <c r="BK49" s="317"/>
      <c r="BL49" s="317"/>
      <c r="BM49" s="317"/>
      <c r="BN49" s="317"/>
      <c r="BO49" s="317"/>
      <c r="BP49" s="317"/>
      <c r="BQ49" s="317"/>
      <c r="BR49" s="317"/>
      <c r="BS49" s="317"/>
      <c r="BT49" s="317"/>
    </row>
    <row r="50" spans="1:72" x14ac:dyDescent="0.15">
      <c r="A50" s="321"/>
      <c r="B50" s="322"/>
      <c r="C50" s="322"/>
      <c r="D50" s="323"/>
      <c r="E50" s="324"/>
      <c r="F50" s="217"/>
      <c r="G50" s="325"/>
      <c r="H50" s="217"/>
      <c r="I50" s="325"/>
      <c r="J50" s="217"/>
      <c r="K50" s="325"/>
      <c r="L50" s="10">
        <f>G50+I50+K50</f>
        <v>0</v>
      </c>
      <c r="M50" s="325"/>
      <c r="N50" s="129"/>
      <c r="R50" s="216"/>
      <c r="S50" s="216"/>
    </row>
    <row r="51" spans="1:72" s="316" customFormat="1" x14ac:dyDescent="0.15">
      <c r="A51" s="321"/>
      <c r="B51" s="322" t="s">
        <v>510</v>
      </c>
      <c r="C51" s="322"/>
      <c r="D51" s="322" t="s">
        <v>817</v>
      </c>
      <c r="E51" s="324"/>
      <c r="F51" s="217"/>
      <c r="G51" s="325"/>
      <c r="H51" s="217"/>
      <c r="I51" s="325"/>
      <c r="J51" s="217"/>
      <c r="K51" s="325"/>
      <c r="L51" s="10">
        <f>G51+I51+K51</f>
        <v>0</v>
      </c>
      <c r="M51" s="325"/>
      <c r="N51" s="129"/>
      <c r="O51" s="217"/>
      <c r="P51" s="217"/>
      <c r="Q51" s="217"/>
      <c r="R51" s="216"/>
      <c r="S51" s="216"/>
      <c r="T51" s="217"/>
      <c r="U51" s="217"/>
      <c r="V51" s="217"/>
      <c r="W51" s="317"/>
      <c r="X51" s="317"/>
      <c r="Y51" s="317"/>
      <c r="Z51" s="317"/>
      <c r="AA51" s="317"/>
      <c r="AB51" s="317"/>
      <c r="AC51" s="317"/>
      <c r="AD51" s="317"/>
      <c r="AE51" s="317"/>
      <c r="AF51" s="317"/>
      <c r="AG51" s="317"/>
      <c r="AH51" s="317"/>
      <c r="AI51" s="317"/>
      <c r="AJ51" s="317"/>
      <c r="AK51" s="317"/>
      <c r="AL51" s="317"/>
      <c r="AM51" s="317"/>
      <c r="AN51" s="317"/>
      <c r="AO51" s="317"/>
      <c r="AP51" s="317"/>
      <c r="AQ51" s="317"/>
      <c r="AR51" s="317"/>
      <c r="AS51" s="317"/>
      <c r="AT51" s="317"/>
      <c r="AU51" s="317"/>
      <c r="AV51" s="317"/>
      <c r="AW51" s="317"/>
      <c r="AX51" s="317"/>
      <c r="AY51" s="317"/>
      <c r="AZ51" s="317"/>
      <c r="BA51" s="317"/>
      <c r="BB51" s="317"/>
      <c r="BC51" s="317"/>
      <c r="BD51" s="317"/>
      <c r="BE51" s="317"/>
      <c r="BF51" s="317"/>
      <c r="BG51" s="317"/>
      <c r="BH51" s="317"/>
      <c r="BI51" s="317"/>
      <c r="BJ51" s="317"/>
      <c r="BK51" s="317"/>
      <c r="BL51" s="317"/>
      <c r="BM51" s="317"/>
      <c r="BN51" s="317"/>
      <c r="BO51" s="317"/>
      <c r="BP51" s="317"/>
      <c r="BQ51" s="317"/>
      <c r="BR51" s="317"/>
      <c r="BS51" s="317"/>
      <c r="BT51" s="317"/>
    </row>
    <row r="52" spans="1:72" x14ac:dyDescent="0.15">
      <c r="B52" s="2"/>
      <c r="C52" s="2"/>
      <c r="D52" s="2"/>
      <c r="N52" s="129"/>
      <c r="R52" s="216"/>
      <c r="S52" s="216"/>
    </row>
    <row r="53" spans="1:72" x14ac:dyDescent="0.15">
      <c r="B53" s="2"/>
      <c r="C53" s="2" t="s">
        <v>749</v>
      </c>
      <c r="D53" s="12"/>
      <c r="G53" s="13">
        <f>SUM(G49:G52)</f>
        <v>0</v>
      </c>
      <c r="I53" s="13">
        <f>SUM(I49:I52)</f>
        <v>0</v>
      </c>
      <c r="K53" s="13">
        <f>SUM(K49:K52)</f>
        <v>0</v>
      </c>
      <c r="L53" s="13">
        <f>G53+I53+K53</f>
        <v>0</v>
      </c>
      <c r="M53" s="13">
        <f>SUM(L49:L51)</f>
        <v>0</v>
      </c>
      <c r="N53" s="128"/>
      <c r="O53" s="334"/>
      <c r="R53" s="216"/>
      <c r="S53" s="216"/>
    </row>
    <row r="54" spans="1:72" x14ac:dyDescent="0.15">
      <c r="B54" s="2"/>
      <c r="C54" s="2"/>
      <c r="D54" s="12"/>
      <c r="G54" s="18"/>
      <c r="I54" s="18"/>
      <c r="K54" s="18"/>
      <c r="L54" s="18"/>
      <c r="M54" s="18"/>
      <c r="N54" s="128"/>
      <c r="O54" s="334"/>
      <c r="R54" s="216"/>
      <c r="S54" s="216"/>
    </row>
    <row r="55" spans="1:72" ht="15" customHeight="1" x14ac:dyDescent="0.15">
      <c r="A55" s="156"/>
      <c r="B55" s="21"/>
      <c r="C55" s="228" t="s">
        <v>689</v>
      </c>
      <c r="D55" s="20"/>
      <c r="E55" s="157"/>
      <c r="F55" s="24"/>
      <c r="G55" s="158"/>
      <c r="H55" s="24"/>
      <c r="I55" s="158"/>
      <c r="J55" s="24"/>
      <c r="K55" s="158"/>
      <c r="L55" s="158"/>
      <c r="M55" s="230">
        <f>SUM(M5:M53)</f>
        <v>0</v>
      </c>
      <c r="N55" s="129"/>
      <c r="R55" s="216"/>
      <c r="S55" s="216"/>
    </row>
    <row r="56" spans="1:72" ht="13" x14ac:dyDescent="0.15">
      <c r="A56" s="156"/>
      <c r="B56" s="21"/>
      <c r="C56" s="228"/>
      <c r="D56" s="20"/>
      <c r="E56" s="157"/>
      <c r="F56" s="24"/>
      <c r="G56" s="158"/>
      <c r="H56" s="24"/>
      <c r="I56" s="158"/>
      <c r="J56" s="24"/>
      <c r="K56" s="158"/>
      <c r="L56" s="158"/>
      <c r="M56" s="230"/>
      <c r="N56" s="129"/>
      <c r="R56" s="216"/>
      <c r="S56" s="216"/>
    </row>
    <row r="57" spans="1:72" ht="16" x14ac:dyDescent="0.2">
      <c r="B57" s="224" t="s">
        <v>690</v>
      </c>
      <c r="C57" s="2"/>
      <c r="N57" s="129"/>
      <c r="R57" s="216"/>
      <c r="S57" s="216"/>
    </row>
    <row r="58" spans="1:72" ht="13" x14ac:dyDescent="0.15">
      <c r="B58" s="132" t="s">
        <v>687</v>
      </c>
      <c r="C58" s="2"/>
      <c r="N58" s="129"/>
      <c r="R58" s="216"/>
      <c r="S58" s="216"/>
    </row>
    <row r="59" spans="1:72" x14ac:dyDescent="0.15">
      <c r="B59" s="2" t="s">
        <v>757</v>
      </c>
      <c r="C59" s="2" t="s">
        <v>671</v>
      </c>
      <c r="N59" s="318" t="s">
        <v>716</v>
      </c>
      <c r="R59" s="216"/>
      <c r="S59" s="216"/>
    </row>
    <row r="60" spans="1:72" s="320" customFormat="1" ht="12.75" customHeight="1" x14ac:dyDescent="0.15">
      <c r="A60" s="321"/>
      <c r="B60" s="322" t="s">
        <v>758</v>
      </c>
      <c r="C60" s="322" t="s">
        <v>85</v>
      </c>
      <c r="D60" s="323"/>
      <c r="E60" s="324"/>
      <c r="F60" s="217"/>
      <c r="G60" s="325"/>
      <c r="H60" s="217"/>
      <c r="I60" s="325"/>
      <c r="J60" s="217"/>
      <c r="K60" s="325"/>
      <c r="L60" s="325"/>
      <c r="M60" s="325"/>
      <c r="N60" s="318" t="s">
        <v>794</v>
      </c>
      <c r="O60" s="56"/>
      <c r="P60" s="56"/>
      <c r="Q60" s="56"/>
      <c r="R60" s="409"/>
      <c r="S60" s="409"/>
      <c r="T60" s="56"/>
      <c r="U60" s="56"/>
      <c r="V60" s="56"/>
      <c r="W60" s="319"/>
      <c r="X60" s="319"/>
      <c r="Y60" s="319"/>
      <c r="Z60" s="319"/>
      <c r="AA60" s="319"/>
      <c r="AB60" s="319"/>
      <c r="AC60" s="319"/>
      <c r="AD60" s="319"/>
      <c r="AE60" s="319"/>
      <c r="AF60" s="319"/>
      <c r="AG60" s="319"/>
      <c r="AH60" s="319"/>
      <c r="AI60" s="319"/>
      <c r="AJ60" s="319"/>
      <c r="AK60" s="319"/>
      <c r="AL60" s="319"/>
      <c r="AM60" s="319"/>
      <c r="AN60" s="319"/>
      <c r="AO60" s="319"/>
      <c r="AP60" s="319"/>
      <c r="AQ60" s="319"/>
      <c r="AR60" s="319"/>
      <c r="AS60" s="319"/>
      <c r="AT60" s="319"/>
      <c r="AU60" s="319"/>
      <c r="AV60" s="319"/>
      <c r="AW60" s="319"/>
      <c r="AX60" s="319"/>
      <c r="AY60" s="319"/>
      <c r="AZ60" s="319"/>
      <c r="BA60" s="319"/>
      <c r="BB60" s="319"/>
      <c r="BC60" s="319"/>
      <c r="BD60" s="319"/>
      <c r="BE60" s="319"/>
      <c r="BF60" s="319"/>
      <c r="BG60" s="319"/>
      <c r="BH60" s="319"/>
      <c r="BI60" s="319"/>
      <c r="BJ60" s="319"/>
      <c r="BK60" s="319"/>
      <c r="BL60" s="319"/>
      <c r="BM60" s="319"/>
      <c r="BN60" s="319"/>
      <c r="BO60" s="319"/>
      <c r="BP60" s="319"/>
      <c r="BQ60" s="319"/>
      <c r="BR60" s="319"/>
      <c r="BS60" s="319"/>
      <c r="BT60" s="319"/>
    </row>
    <row r="61" spans="1:72" x14ac:dyDescent="0.15">
      <c r="B61" s="2"/>
      <c r="C61" s="2"/>
      <c r="D61" s="9" t="s">
        <v>86</v>
      </c>
      <c r="G61" s="10">
        <f t="shared" ref="G61:G66" si="5">E61*F61</f>
        <v>0</v>
      </c>
      <c r="I61" s="10">
        <f t="shared" ref="I61:I71" si="6">H61*E61</f>
        <v>0</v>
      </c>
      <c r="L61" s="10">
        <f t="shared" ref="L61:L71" si="7">G61+I61+K61</f>
        <v>0</v>
      </c>
      <c r="N61" s="129" t="s">
        <v>691</v>
      </c>
      <c r="R61" s="216"/>
      <c r="S61" s="216"/>
    </row>
    <row r="62" spans="1:72" x14ac:dyDescent="0.15">
      <c r="B62" s="2"/>
      <c r="C62" s="2"/>
      <c r="D62" s="9" t="s">
        <v>759</v>
      </c>
      <c r="G62" s="10">
        <f t="shared" si="5"/>
        <v>0</v>
      </c>
      <c r="I62" s="10">
        <f t="shared" si="6"/>
        <v>0</v>
      </c>
      <c r="L62" s="10">
        <f t="shared" si="7"/>
        <v>0</v>
      </c>
      <c r="N62" s="129"/>
      <c r="R62" s="216"/>
      <c r="S62" s="216"/>
    </row>
    <row r="63" spans="1:72" x14ac:dyDescent="0.15">
      <c r="B63" s="2"/>
      <c r="C63" s="2"/>
      <c r="D63" s="9" t="s">
        <v>416</v>
      </c>
      <c r="G63" s="10">
        <f t="shared" si="5"/>
        <v>0</v>
      </c>
      <c r="I63" s="10">
        <f t="shared" si="6"/>
        <v>0</v>
      </c>
      <c r="L63" s="10">
        <f t="shared" si="7"/>
        <v>0</v>
      </c>
      <c r="N63" s="129"/>
      <c r="R63" s="216"/>
      <c r="S63" s="216"/>
    </row>
    <row r="64" spans="1:72" x14ac:dyDescent="0.15">
      <c r="B64" s="2"/>
      <c r="C64" s="2"/>
      <c r="D64" s="9" t="s">
        <v>417</v>
      </c>
      <c r="G64" s="10">
        <f t="shared" si="5"/>
        <v>0</v>
      </c>
      <c r="I64" s="10">
        <f t="shared" si="6"/>
        <v>0</v>
      </c>
      <c r="L64" s="10">
        <f t="shared" si="7"/>
        <v>0</v>
      </c>
      <c r="N64" s="129"/>
      <c r="R64" s="216"/>
      <c r="S64" s="216"/>
    </row>
    <row r="65" spans="1:72" x14ac:dyDescent="0.15">
      <c r="B65" s="2"/>
      <c r="C65" s="2"/>
      <c r="D65" s="9" t="s">
        <v>418</v>
      </c>
      <c r="G65" s="10">
        <f t="shared" si="5"/>
        <v>0</v>
      </c>
      <c r="I65" s="10">
        <f t="shared" si="6"/>
        <v>0</v>
      </c>
      <c r="L65" s="10">
        <f t="shared" si="7"/>
        <v>0</v>
      </c>
      <c r="N65" s="129"/>
      <c r="R65" s="216"/>
      <c r="S65" s="216"/>
    </row>
    <row r="66" spans="1:72" x14ac:dyDescent="0.15">
      <c r="B66" s="2"/>
      <c r="C66" s="2"/>
      <c r="D66" s="9" t="s">
        <v>419</v>
      </c>
      <c r="G66" s="10">
        <f t="shared" si="5"/>
        <v>0</v>
      </c>
      <c r="I66" s="10">
        <f t="shared" si="6"/>
        <v>0</v>
      </c>
      <c r="L66" s="10">
        <f t="shared" si="7"/>
        <v>0</v>
      </c>
      <c r="N66" s="129"/>
      <c r="R66" s="216"/>
      <c r="S66" s="216"/>
    </row>
    <row r="67" spans="1:72" ht="12.75" customHeight="1" x14ac:dyDescent="0.15">
      <c r="B67" s="2"/>
      <c r="C67" s="2"/>
      <c r="D67" s="2" t="s">
        <v>420</v>
      </c>
      <c r="N67" s="129"/>
    </row>
    <row r="68" spans="1:72" ht="12.75" customHeight="1" x14ac:dyDescent="0.15">
      <c r="B68" s="2"/>
      <c r="C68" s="2"/>
      <c r="D68" s="9" t="s">
        <v>878</v>
      </c>
      <c r="G68" s="10">
        <f>E68*F68</f>
        <v>0</v>
      </c>
      <c r="I68" s="10">
        <f>H68*E68</f>
        <v>0</v>
      </c>
      <c r="L68" s="10">
        <f>G68+I68+K68</f>
        <v>0</v>
      </c>
      <c r="N68" s="129"/>
    </row>
    <row r="69" spans="1:72" ht="12.75" customHeight="1" x14ac:dyDescent="0.15">
      <c r="B69" s="2"/>
      <c r="C69" s="2"/>
      <c r="D69" s="9" t="s">
        <v>879</v>
      </c>
      <c r="G69" s="10">
        <f>E69*F69</f>
        <v>0</v>
      </c>
      <c r="I69" s="10">
        <f>H69*E69</f>
        <v>0</v>
      </c>
      <c r="L69" s="10">
        <f>G69+I69+K69</f>
        <v>0</v>
      </c>
      <c r="N69" s="129"/>
    </row>
    <row r="70" spans="1:72" ht="12.75" customHeight="1" x14ac:dyDescent="0.15">
      <c r="B70" s="2"/>
      <c r="C70" s="2"/>
      <c r="D70" s="9" t="s">
        <v>880</v>
      </c>
      <c r="G70" s="10">
        <f>E70*F70</f>
        <v>0</v>
      </c>
      <c r="I70" s="10">
        <f>H70*E70</f>
        <v>0</v>
      </c>
      <c r="L70" s="10">
        <f>G70+I70+K70</f>
        <v>0</v>
      </c>
      <c r="N70" s="129"/>
    </row>
    <row r="71" spans="1:72" ht="12.75" customHeight="1" x14ac:dyDescent="0.15">
      <c r="B71" s="2"/>
      <c r="C71" s="2"/>
      <c r="D71" s="9" t="s">
        <v>881</v>
      </c>
      <c r="G71" s="10">
        <f>E71*F71</f>
        <v>0</v>
      </c>
      <c r="I71" s="10">
        <f t="shared" si="6"/>
        <v>0</v>
      </c>
      <c r="L71" s="10">
        <f t="shared" si="7"/>
        <v>0</v>
      </c>
      <c r="N71" s="129"/>
    </row>
    <row r="72" spans="1:72" ht="12.75" customHeight="1" x14ac:dyDescent="0.15">
      <c r="B72" s="2"/>
      <c r="C72" s="2"/>
      <c r="N72" s="129"/>
    </row>
    <row r="73" spans="1:72" ht="12.75" customHeight="1" x14ac:dyDescent="0.15">
      <c r="B73" s="2"/>
      <c r="C73" s="2" t="s">
        <v>749</v>
      </c>
      <c r="D73" s="12"/>
      <c r="G73" s="13">
        <f>SUM(G60:G72)</f>
        <v>0</v>
      </c>
      <c r="I73" s="13">
        <f>SUM(I60:I72)</f>
        <v>0</v>
      </c>
      <c r="K73" s="13">
        <f>SUM(K60:K72)</f>
        <v>0</v>
      </c>
      <c r="L73" s="13">
        <f>G73+I73+K73</f>
        <v>0</v>
      </c>
      <c r="M73" s="13">
        <f>SUM(L60:L72)</f>
        <v>0</v>
      </c>
      <c r="N73" s="129"/>
    </row>
    <row r="74" spans="1:72" s="316" customFormat="1" ht="12.75" customHeight="1" x14ac:dyDescent="0.15">
      <c r="A74" s="321"/>
      <c r="B74" s="322" t="s">
        <v>728</v>
      </c>
      <c r="C74" s="322" t="s">
        <v>87</v>
      </c>
      <c r="D74" s="323"/>
      <c r="E74" s="324"/>
      <c r="F74" s="217"/>
      <c r="G74" s="325"/>
      <c r="H74" s="217"/>
      <c r="I74" s="325"/>
      <c r="J74" s="217"/>
      <c r="K74" s="325"/>
      <c r="L74" s="325"/>
      <c r="M74" s="325"/>
      <c r="N74" s="129"/>
      <c r="O74" s="217"/>
      <c r="P74" s="217"/>
      <c r="Q74" s="217"/>
      <c r="R74" s="217"/>
      <c r="S74" s="217"/>
      <c r="T74" s="217"/>
      <c r="U74" s="217"/>
      <c r="V74" s="217"/>
      <c r="W74" s="317"/>
      <c r="X74" s="317"/>
      <c r="Y74" s="317"/>
      <c r="Z74" s="317"/>
      <c r="AA74" s="317"/>
      <c r="AB74" s="317"/>
      <c r="AC74" s="317"/>
      <c r="AD74" s="317"/>
      <c r="AE74" s="317"/>
      <c r="AF74" s="317"/>
      <c r="AG74" s="317"/>
      <c r="AH74" s="317"/>
      <c r="AI74" s="317"/>
      <c r="AJ74" s="317"/>
      <c r="AK74" s="317"/>
      <c r="AL74" s="317"/>
      <c r="AM74" s="317"/>
      <c r="AN74" s="317"/>
      <c r="AO74" s="317"/>
      <c r="AP74" s="317"/>
      <c r="AQ74" s="317"/>
      <c r="AR74" s="317"/>
      <c r="AS74" s="317"/>
      <c r="AT74" s="317"/>
      <c r="AU74" s="317"/>
      <c r="AV74" s="317"/>
      <c r="AW74" s="317"/>
      <c r="AX74" s="317"/>
      <c r="AY74" s="317"/>
      <c r="AZ74" s="317"/>
      <c r="BA74" s="317"/>
      <c r="BB74" s="317"/>
      <c r="BC74" s="317"/>
      <c r="BD74" s="317"/>
      <c r="BE74" s="317"/>
      <c r="BF74" s="317"/>
      <c r="BG74" s="317"/>
      <c r="BH74" s="317"/>
      <c r="BI74" s="317"/>
      <c r="BJ74" s="317"/>
      <c r="BK74" s="317"/>
      <c r="BL74" s="317"/>
      <c r="BM74" s="317"/>
      <c r="BN74" s="317"/>
      <c r="BO74" s="317"/>
      <c r="BP74" s="317"/>
      <c r="BQ74" s="317"/>
      <c r="BR74" s="317"/>
      <c r="BS74" s="317"/>
      <c r="BT74" s="317"/>
    </row>
    <row r="75" spans="1:72" ht="12.75" customHeight="1" x14ac:dyDescent="0.15">
      <c r="B75" s="2"/>
      <c r="C75" s="2"/>
      <c r="D75" s="9" t="s">
        <v>421</v>
      </c>
      <c r="G75" s="10">
        <f>F75*E75</f>
        <v>0</v>
      </c>
      <c r="I75" s="10">
        <f>H75*E75</f>
        <v>0</v>
      </c>
      <c r="L75" s="10">
        <f>G75+I75+K75</f>
        <v>0</v>
      </c>
      <c r="N75" s="129"/>
    </row>
    <row r="76" spans="1:72" ht="12.75" customHeight="1" x14ac:dyDescent="0.15">
      <c r="B76" s="2"/>
      <c r="C76" s="2"/>
      <c r="N76" s="129"/>
    </row>
    <row r="77" spans="1:72" ht="12.75" customHeight="1" x14ac:dyDescent="0.15">
      <c r="B77" s="2"/>
      <c r="C77" s="2" t="s">
        <v>749</v>
      </c>
      <c r="D77" s="12"/>
      <c r="G77" s="13">
        <f>SUM(G74:G76)</f>
        <v>0</v>
      </c>
      <c r="I77" s="13">
        <f>SUM(I74:I76)</f>
        <v>0</v>
      </c>
      <c r="K77" s="13">
        <f>SUM(K74:K76)</f>
        <v>0</v>
      </c>
      <c r="L77" s="13">
        <f>G77+I77+K77</f>
        <v>0</v>
      </c>
      <c r="M77" s="13">
        <f>SUM(L74:L76)</f>
        <v>0</v>
      </c>
      <c r="N77" s="129"/>
    </row>
    <row r="78" spans="1:72" ht="12.75" customHeight="1" x14ac:dyDescent="0.15">
      <c r="B78" s="2" t="s">
        <v>729</v>
      </c>
      <c r="C78" s="2" t="s">
        <v>383</v>
      </c>
      <c r="N78" s="128" t="s">
        <v>934</v>
      </c>
    </row>
    <row r="79" spans="1:72" ht="12.75" customHeight="1" x14ac:dyDescent="0.15">
      <c r="B79" s="2"/>
      <c r="C79" s="2"/>
      <c r="D79" s="9" t="s">
        <v>422</v>
      </c>
      <c r="I79" s="10">
        <f>H79*E79</f>
        <v>0</v>
      </c>
      <c r="L79" s="10">
        <f>G79+I79+K79</f>
        <v>0</v>
      </c>
      <c r="N79" s="129"/>
    </row>
    <row r="80" spans="1:72" ht="12.75" customHeight="1" x14ac:dyDescent="0.15">
      <c r="B80" s="2"/>
      <c r="C80" s="2"/>
      <c r="D80" s="9" t="s">
        <v>423</v>
      </c>
      <c r="I80" s="10">
        <f>H80*E80</f>
        <v>0</v>
      </c>
      <c r="L80" s="10">
        <f>G80+I80+K80</f>
        <v>0</v>
      </c>
      <c r="N80" s="129"/>
    </row>
    <row r="81" spans="1:72" ht="12.75" customHeight="1" x14ac:dyDescent="0.15">
      <c r="B81" s="2"/>
      <c r="C81" s="2"/>
      <c r="N81" s="129"/>
    </row>
    <row r="82" spans="1:72" ht="12.75" customHeight="1" x14ac:dyDescent="0.15">
      <c r="B82" s="2"/>
      <c r="C82" s="2" t="s">
        <v>749</v>
      </c>
      <c r="D82" s="12"/>
      <c r="G82" s="13">
        <f>SUM(G78:G81)</f>
        <v>0</v>
      </c>
      <c r="I82" s="13">
        <f>SUM(I78:I81)</f>
        <v>0</v>
      </c>
      <c r="K82" s="13">
        <f>SUM(K78:K81)</f>
        <v>0</v>
      </c>
      <c r="L82" s="13">
        <f>G82+I82+K82</f>
        <v>0</v>
      </c>
      <c r="M82" s="13">
        <f>SUM(L78:L81)</f>
        <v>0</v>
      </c>
      <c r="N82" s="129"/>
    </row>
    <row r="83" spans="1:72" s="316" customFormat="1" ht="12.75" customHeight="1" x14ac:dyDescent="0.15">
      <c r="A83" s="321"/>
      <c r="B83" s="322" t="s">
        <v>730</v>
      </c>
      <c r="C83" s="322" t="s">
        <v>382</v>
      </c>
      <c r="D83" s="323"/>
      <c r="E83" s="324"/>
      <c r="F83" s="217"/>
      <c r="G83" s="325"/>
      <c r="H83" s="217"/>
      <c r="I83" s="325"/>
      <c r="J83" s="217"/>
      <c r="K83" s="325"/>
      <c r="L83" s="325"/>
      <c r="M83" s="325"/>
      <c r="N83" s="128" t="s">
        <v>934</v>
      </c>
      <c r="O83" s="217"/>
      <c r="P83" s="217"/>
      <c r="Q83" s="217"/>
      <c r="R83" s="217"/>
      <c r="S83" s="217"/>
      <c r="T83" s="217"/>
      <c r="U83" s="217"/>
      <c r="V83" s="217"/>
      <c r="W83" s="317"/>
      <c r="X83" s="317"/>
      <c r="Y83" s="317"/>
      <c r="Z83" s="317"/>
      <c r="AA83" s="317"/>
      <c r="AB83" s="317"/>
      <c r="AC83" s="317"/>
      <c r="AD83" s="317"/>
      <c r="AE83" s="317"/>
      <c r="AF83" s="317"/>
      <c r="AG83" s="317"/>
      <c r="AH83" s="317"/>
      <c r="AI83" s="317"/>
      <c r="AJ83" s="317"/>
      <c r="AK83" s="317"/>
      <c r="AL83" s="317"/>
      <c r="AM83" s="317"/>
      <c r="AN83" s="317"/>
      <c r="AO83" s="317"/>
      <c r="AP83" s="317"/>
      <c r="AQ83" s="317"/>
      <c r="AR83" s="317"/>
      <c r="AS83" s="317"/>
      <c r="AT83" s="317"/>
      <c r="AU83" s="317"/>
      <c r="AV83" s="317"/>
      <c r="AW83" s="317"/>
      <c r="AX83" s="317"/>
      <c r="AY83" s="317"/>
      <c r="AZ83" s="317"/>
      <c r="BA83" s="317"/>
      <c r="BB83" s="317"/>
      <c r="BC83" s="317"/>
      <c r="BD83" s="317"/>
      <c r="BE83" s="317"/>
      <c r="BF83" s="317"/>
      <c r="BG83" s="317"/>
      <c r="BH83" s="317"/>
      <c r="BI83" s="317"/>
      <c r="BJ83" s="317"/>
      <c r="BK83" s="317"/>
      <c r="BL83" s="317"/>
      <c r="BM83" s="317"/>
      <c r="BN83" s="317"/>
      <c r="BO83" s="317"/>
      <c r="BP83" s="317"/>
      <c r="BQ83" s="317"/>
      <c r="BR83" s="317"/>
      <c r="BS83" s="317"/>
      <c r="BT83" s="317"/>
    </row>
    <row r="84" spans="1:72" s="323" customFormat="1" ht="12.75" customHeight="1" x14ac:dyDescent="0.15">
      <c r="A84" s="321"/>
      <c r="B84" s="322"/>
      <c r="C84" s="322"/>
      <c r="D84" s="323" t="s">
        <v>731</v>
      </c>
      <c r="E84" s="324"/>
      <c r="F84" s="217"/>
      <c r="G84" s="325">
        <f>F84*E84</f>
        <v>0</v>
      </c>
      <c r="H84" s="217"/>
      <c r="I84" s="325">
        <f>H84*E84</f>
        <v>0</v>
      </c>
      <c r="J84" s="217"/>
      <c r="K84" s="325"/>
      <c r="L84" s="325">
        <f>G84+I84+K84</f>
        <v>0</v>
      </c>
      <c r="M84" s="325"/>
      <c r="N84" s="129"/>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217"/>
      <c r="AL84" s="217"/>
      <c r="AM84" s="217"/>
      <c r="AN84" s="217"/>
      <c r="AO84" s="217"/>
      <c r="AP84" s="217"/>
      <c r="AQ84" s="217"/>
      <c r="AR84" s="217"/>
      <c r="AS84" s="217"/>
      <c r="AT84" s="217"/>
      <c r="AU84" s="217"/>
      <c r="AV84" s="217"/>
      <c r="AW84" s="217"/>
      <c r="AX84" s="217"/>
      <c r="AY84" s="217"/>
      <c r="AZ84" s="217"/>
      <c r="BA84" s="217"/>
      <c r="BB84" s="217"/>
      <c r="BC84" s="217"/>
      <c r="BD84" s="217"/>
      <c r="BE84" s="217"/>
      <c r="BF84" s="217"/>
      <c r="BG84" s="217"/>
      <c r="BH84" s="217"/>
      <c r="BI84" s="217"/>
      <c r="BJ84" s="217"/>
      <c r="BK84" s="217"/>
      <c r="BL84" s="217"/>
      <c r="BM84" s="217"/>
      <c r="BN84" s="217"/>
      <c r="BO84" s="217"/>
      <c r="BP84" s="217"/>
      <c r="BQ84" s="217"/>
      <c r="BR84" s="217"/>
      <c r="BS84" s="217"/>
      <c r="BT84" s="217"/>
    </row>
    <row r="85" spans="1:72" x14ac:dyDescent="0.15">
      <c r="B85" s="2"/>
      <c r="C85" s="2"/>
      <c r="D85" s="9" t="s">
        <v>424</v>
      </c>
      <c r="G85" s="10">
        <f>F85*E85</f>
        <v>0</v>
      </c>
      <c r="I85" s="10">
        <f>H85*E85</f>
        <v>0</v>
      </c>
      <c r="L85" s="10">
        <f>G85+I85+K85</f>
        <v>0</v>
      </c>
      <c r="N85" s="129"/>
    </row>
    <row r="86" spans="1:72" x14ac:dyDescent="0.15">
      <c r="B86" s="2"/>
      <c r="C86" s="2"/>
      <c r="D86" s="9" t="s">
        <v>889</v>
      </c>
      <c r="G86" s="10">
        <f>F86*E86</f>
        <v>0</v>
      </c>
      <c r="I86" s="10">
        <f>H86*E86</f>
        <v>0</v>
      </c>
      <c r="L86" s="10">
        <f>G86+I86+K86</f>
        <v>0</v>
      </c>
      <c r="N86" s="129"/>
    </row>
    <row r="87" spans="1:72" ht="12.75" customHeight="1" x14ac:dyDescent="0.15">
      <c r="B87" s="2"/>
      <c r="C87" s="2"/>
      <c r="N87" s="129"/>
    </row>
    <row r="88" spans="1:72" ht="12.75" customHeight="1" x14ac:dyDescent="0.15">
      <c r="B88" s="2"/>
      <c r="C88" s="2" t="s">
        <v>749</v>
      </c>
      <c r="D88" s="12"/>
      <c r="G88" s="13">
        <f>SUM(G83:G87)</f>
        <v>0</v>
      </c>
      <c r="I88" s="13">
        <f>SUM(I83:I87)</f>
        <v>0</v>
      </c>
      <c r="K88" s="13">
        <f>SUM(K83:K87)</f>
        <v>0</v>
      </c>
      <c r="L88" s="13">
        <f>G88+I88+K88</f>
        <v>0</v>
      </c>
      <c r="M88" s="13">
        <f>SUM(L83:L87)</f>
        <v>0</v>
      </c>
      <c r="N88" s="129"/>
    </row>
    <row r="89" spans="1:72" ht="12.75" customHeight="1" x14ac:dyDescent="0.15">
      <c r="B89" s="2" t="s">
        <v>732</v>
      </c>
      <c r="C89" s="2" t="s">
        <v>381</v>
      </c>
      <c r="N89" s="128" t="s">
        <v>934</v>
      </c>
    </row>
    <row r="90" spans="1:72" ht="12.75" customHeight="1" x14ac:dyDescent="0.15">
      <c r="B90" s="2"/>
      <c r="C90" s="2"/>
      <c r="D90" s="9" t="s">
        <v>733</v>
      </c>
      <c r="G90" s="10">
        <f>F90*E90</f>
        <v>0</v>
      </c>
      <c r="I90" s="10">
        <f>H90*E90</f>
        <v>0</v>
      </c>
      <c r="L90" s="10">
        <f>G90+I90+K90</f>
        <v>0</v>
      </c>
      <c r="N90" s="129"/>
    </row>
    <row r="91" spans="1:72" ht="12.75" customHeight="1" x14ac:dyDescent="0.15">
      <c r="B91" s="2"/>
      <c r="C91" s="2"/>
      <c r="D91" s="9" t="s">
        <v>514</v>
      </c>
      <c r="I91" s="10">
        <f>H91*E91</f>
        <v>0</v>
      </c>
      <c r="L91" s="10">
        <f>G91+I91+K91</f>
        <v>0</v>
      </c>
      <c r="N91" s="129"/>
    </row>
    <row r="92" spans="1:72" ht="12.75" customHeight="1" x14ac:dyDescent="0.15">
      <c r="B92" s="2"/>
      <c r="C92" s="2"/>
      <c r="N92" s="129"/>
    </row>
    <row r="93" spans="1:72" ht="12.75" customHeight="1" x14ac:dyDescent="0.15">
      <c r="A93" s="321"/>
      <c r="B93" s="322"/>
      <c r="C93" s="322" t="s">
        <v>749</v>
      </c>
      <c r="D93" s="340"/>
      <c r="E93" s="324"/>
      <c r="F93" s="217"/>
      <c r="G93" s="341">
        <f>SUM(G89:G92)</f>
        <v>0</v>
      </c>
      <c r="H93" s="217"/>
      <c r="I93" s="341">
        <f>SUM(I89:I92)</f>
        <v>0</v>
      </c>
      <c r="J93" s="217"/>
      <c r="K93" s="341">
        <f>SUM(K89:K92)</f>
        <v>0</v>
      </c>
      <c r="L93" s="341">
        <f>G93+I93+K93</f>
        <v>0</v>
      </c>
      <c r="M93" s="341">
        <f>SUM(L89:L92)</f>
        <v>0</v>
      </c>
      <c r="N93" s="129"/>
    </row>
    <row r="94" spans="1:72" s="316" customFormat="1" ht="12.75" customHeight="1" x14ac:dyDescent="0.15">
      <c r="A94" s="321"/>
      <c r="B94" s="322" t="s">
        <v>734</v>
      </c>
      <c r="C94" s="322" t="s">
        <v>88</v>
      </c>
      <c r="D94" s="323"/>
      <c r="E94" s="324"/>
      <c r="F94" s="217"/>
      <c r="G94" s="325"/>
      <c r="H94" s="217"/>
      <c r="I94" s="325"/>
      <c r="J94" s="217"/>
      <c r="K94" s="325"/>
      <c r="L94" s="325"/>
      <c r="M94" s="325"/>
      <c r="N94" s="128" t="s">
        <v>934</v>
      </c>
      <c r="O94" s="217"/>
      <c r="P94" s="217"/>
      <c r="Q94" s="217"/>
      <c r="R94" s="217"/>
      <c r="S94" s="217"/>
      <c r="T94" s="217"/>
      <c r="U94" s="217"/>
      <c r="V94" s="217"/>
      <c r="W94" s="317"/>
      <c r="X94" s="317"/>
      <c r="Y94" s="317"/>
      <c r="Z94" s="317"/>
      <c r="AA94" s="317"/>
      <c r="AB94" s="317"/>
      <c r="AC94" s="317"/>
      <c r="AD94" s="317"/>
      <c r="AE94" s="317"/>
      <c r="AF94" s="317"/>
      <c r="AG94" s="317"/>
      <c r="AH94" s="317"/>
      <c r="AI94" s="317"/>
      <c r="AJ94" s="317"/>
      <c r="AK94" s="317"/>
      <c r="AL94" s="317"/>
      <c r="AM94" s="317"/>
      <c r="AN94" s="317"/>
      <c r="AO94" s="317"/>
      <c r="AP94" s="317"/>
      <c r="AQ94" s="317"/>
      <c r="AR94" s="317"/>
      <c r="AS94" s="317"/>
      <c r="AT94" s="317"/>
      <c r="AU94" s="317"/>
      <c r="AV94" s="317"/>
      <c r="AW94" s="317"/>
      <c r="AX94" s="317"/>
      <c r="AY94" s="317"/>
      <c r="AZ94" s="317"/>
      <c r="BA94" s="317"/>
      <c r="BB94" s="317"/>
      <c r="BC94" s="317"/>
      <c r="BD94" s="317"/>
      <c r="BE94" s="317"/>
      <c r="BF94" s="317"/>
      <c r="BG94" s="317"/>
      <c r="BH94" s="317"/>
      <c r="BI94" s="317"/>
      <c r="BJ94" s="317"/>
      <c r="BK94" s="317"/>
      <c r="BL94" s="317"/>
      <c r="BM94" s="317"/>
      <c r="BN94" s="317"/>
      <c r="BO94" s="317"/>
      <c r="BP94" s="317"/>
      <c r="BQ94" s="317"/>
      <c r="BR94" s="317"/>
      <c r="BS94" s="317"/>
      <c r="BT94" s="317"/>
    </row>
    <row r="95" spans="1:72" ht="12.75" customHeight="1" x14ac:dyDescent="0.15">
      <c r="B95" s="2"/>
      <c r="C95" s="2"/>
      <c r="D95" s="9" t="s">
        <v>515</v>
      </c>
      <c r="G95" s="10">
        <f>F95*E95</f>
        <v>0</v>
      </c>
      <c r="I95" s="10">
        <f>H95*E95</f>
        <v>0</v>
      </c>
      <c r="L95" s="10">
        <f>G95+I95+K95</f>
        <v>0</v>
      </c>
      <c r="N95" s="129"/>
    </row>
    <row r="96" spans="1:72" ht="12.75" customHeight="1" x14ac:dyDescent="0.15">
      <c r="B96" s="2"/>
      <c r="C96" s="2"/>
      <c r="D96" s="9" t="s">
        <v>516</v>
      </c>
      <c r="I96" s="10">
        <f>H96*E96</f>
        <v>0</v>
      </c>
      <c r="L96" s="10">
        <f>G96+I96+K96</f>
        <v>0</v>
      </c>
      <c r="N96" s="129"/>
    </row>
    <row r="97" spans="1:72" ht="12.75" customHeight="1" x14ac:dyDescent="0.15">
      <c r="B97" s="2"/>
      <c r="C97" s="2"/>
      <c r="N97" s="129"/>
    </row>
    <row r="98" spans="1:72" ht="12.75" customHeight="1" x14ac:dyDescent="0.15">
      <c r="B98" s="2"/>
      <c r="C98" s="2" t="s">
        <v>749</v>
      </c>
      <c r="D98" s="12"/>
      <c r="G98" s="13">
        <f>SUM(G94:G97)</f>
        <v>0</v>
      </c>
      <c r="I98" s="13">
        <f>SUM(I94:I97)</f>
        <v>0</v>
      </c>
      <c r="K98" s="13">
        <f>SUM(K94:K97)</f>
        <v>0</v>
      </c>
      <c r="L98" s="13">
        <f>G98+I98+K98</f>
        <v>0</v>
      </c>
      <c r="M98" s="13">
        <f>SUM(L94:L97)</f>
        <v>0</v>
      </c>
      <c r="N98" s="129"/>
    </row>
    <row r="99" spans="1:72" s="316" customFormat="1" ht="12.75" customHeight="1" x14ac:dyDescent="0.15">
      <c r="A99" s="321"/>
      <c r="B99" s="322" t="s">
        <v>735</v>
      </c>
      <c r="C99" s="322" t="s">
        <v>380</v>
      </c>
      <c r="D99" s="323"/>
      <c r="E99" s="324"/>
      <c r="F99" s="217"/>
      <c r="G99" s="325"/>
      <c r="H99" s="217"/>
      <c r="I99" s="325"/>
      <c r="J99" s="217"/>
      <c r="K99" s="325"/>
      <c r="L99" s="325"/>
      <c r="M99" s="325"/>
      <c r="N99" s="128" t="s">
        <v>934</v>
      </c>
      <c r="O99" s="217"/>
      <c r="P99" s="217"/>
      <c r="Q99" s="217"/>
      <c r="R99" s="217"/>
      <c r="S99" s="217"/>
      <c r="T99" s="217"/>
      <c r="U99" s="217"/>
      <c r="V99" s="217"/>
      <c r="W99" s="317"/>
      <c r="X99" s="317"/>
      <c r="Y99" s="317"/>
      <c r="Z99" s="317"/>
      <c r="AA99" s="317"/>
      <c r="AB99" s="317"/>
      <c r="AC99" s="317"/>
      <c r="AD99" s="317"/>
      <c r="AE99" s="317"/>
      <c r="AF99" s="317"/>
      <c r="AG99" s="317"/>
      <c r="AH99" s="317"/>
      <c r="AI99" s="317"/>
      <c r="AJ99" s="317"/>
      <c r="AK99" s="317"/>
      <c r="AL99" s="317"/>
      <c r="AM99" s="317"/>
      <c r="AN99" s="317"/>
      <c r="AO99" s="317"/>
      <c r="AP99" s="317"/>
      <c r="AQ99" s="317"/>
      <c r="AR99" s="317"/>
      <c r="AS99" s="317"/>
      <c r="AT99" s="317"/>
      <c r="AU99" s="317"/>
      <c r="AV99" s="317"/>
      <c r="AW99" s="317"/>
      <c r="AX99" s="317"/>
      <c r="AY99" s="317"/>
      <c r="AZ99" s="317"/>
      <c r="BA99" s="317"/>
      <c r="BB99" s="317"/>
      <c r="BC99" s="317"/>
      <c r="BD99" s="317"/>
      <c r="BE99" s="317"/>
      <c r="BF99" s="317"/>
      <c r="BG99" s="317"/>
      <c r="BH99" s="317"/>
      <c r="BI99" s="317"/>
      <c r="BJ99" s="317"/>
      <c r="BK99" s="317"/>
      <c r="BL99" s="317"/>
      <c r="BM99" s="317"/>
      <c r="BN99" s="317"/>
      <c r="BO99" s="317"/>
      <c r="BP99" s="317"/>
      <c r="BQ99" s="317"/>
      <c r="BR99" s="317"/>
      <c r="BS99" s="317"/>
      <c r="BT99" s="317"/>
    </row>
    <row r="100" spans="1:72" ht="12.75" customHeight="1" x14ac:dyDescent="0.15">
      <c r="B100" s="2"/>
      <c r="C100" s="2"/>
      <c r="D100" s="9" t="s">
        <v>517</v>
      </c>
      <c r="G100" s="10">
        <f>F100*E100</f>
        <v>0</v>
      </c>
      <c r="I100" s="10">
        <f>H100*E100</f>
        <v>0</v>
      </c>
      <c r="L100" s="10">
        <f>G100+I100+K100</f>
        <v>0</v>
      </c>
      <c r="N100" s="129"/>
    </row>
    <row r="101" spans="1:72" x14ac:dyDescent="0.15">
      <c r="B101" s="2"/>
      <c r="C101" s="2"/>
      <c r="D101" s="9" t="s">
        <v>518</v>
      </c>
      <c r="I101" s="10">
        <f>H101*E101</f>
        <v>0</v>
      </c>
      <c r="L101" s="10">
        <f>G101+I101+K101</f>
        <v>0</v>
      </c>
      <c r="N101" s="129"/>
    </row>
    <row r="102" spans="1:72" ht="12.75" customHeight="1" x14ac:dyDescent="0.15">
      <c r="B102" s="2"/>
      <c r="C102" s="2"/>
      <c r="N102" s="129"/>
    </row>
    <row r="103" spans="1:72" ht="12.75" customHeight="1" x14ac:dyDescent="0.15">
      <c r="B103" s="2"/>
      <c r="C103" s="2" t="s">
        <v>749</v>
      </c>
      <c r="D103" s="12"/>
      <c r="G103" s="13">
        <f>SUM(G99:G102)</f>
        <v>0</v>
      </c>
      <c r="I103" s="13">
        <f>SUM(I99:I102)</f>
        <v>0</v>
      </c>
      <c r="K103" s="13">
        <f>SUM(K99:K102)</f>
        <v>0</v>
      </c>
      <c r="L103" s="13">
        <f>G103+I103+K103</f>
        <v>0</v>
      </c>
      <c r="M103" s="13">
        <f>SUM(L99:L102)</f>
        <v>0</v>
      </c>
      <c r="N103" s="129"/>
    </row>
    <row r="104" spans="1:72" s="316" customFormat="1" ht="12.75" customHeight="1" x14ac:dyDescent="0.15">
      <c r="A104" s="321"/>
      <c r="B104" s="322" t="s">
        <v>493</v>
      </c>
      <c r="C104" s="322" t="s">
        <v>89</v>
      </c>
      <c r="D104" s="323"/>
      <c r="E104" s="324"/>
      <c r="F104" s="217"/>
      <c r="G104" s="325"/>
      <c r="H104" s="217"/>
      <c r="I104" s="325"/>
      <c r="J104" s="217"/>
      <c r="K104" s="325"/>
      <c r="L104" s="325"/>
      <c r="M104" s="325"/>
      <c r="N104" s="128" t="s">
        <v>934</v>
      </c>
      <c r="O104" s="217"/>
      <c r="P104" s="217"/>
      <c r="Q104" s="217"/>
      <c r="R104" s="217"/>
      <c r="S104" s="217"/>
      <c r="T104" s="217"/>
      <c r="U104" s="217"/>
      <c r="V104" s="217"/>
      <c r="W104" s="317"/>
      <c r="X104" s="317"/>
      <c r="Y104" s="317"/>
      <c r="Z104" s="317"/>
      <c r="AA104" s="317"/>
      <c r="AB104" s="317"/>
      <c r="AC104" s="317"/>
      <c r="AD104" s="317"/>
      <c r="AE104" s="317"/>
      <c r="AF104" s="317"/>
      <c r="AG104" s="317"/>
      <c r="AH104" s="317"/>
      <c r="AI104" s="317"/>
      <c r="AJ104" s="317"/>
      <c r="AK104" s="317"/>
      <c r="AL104" s="317"/>
      <c r="AM104" s="317"/>
      <c r="AN104" s="317"/>
      <c r="AO104" s="317"/>
      <c r="AP104" s="317"/>
      <c r="AQ104" s="317"/>
      <c r="AR104" s="317"/>
      <c r="AS104" s="317"/>
      <c r="AT104" s="317"/>
      <c r="AU104" s="317"/>
      <c r="AV104" s="317"/>
      <c r="AW104" s="317"/>
      <c r="AX104" s="317"/>
      <c r="AY104" s="317"/>
      <c r="AZ104" s="317"/>
      <c r="BA104" s="317"/>
      <c r="BB104" s="317"/>
      <c r="BC104" s="317"/>
      <c r="BD104" s="317"/>
      <c r="BE104" s="317"/>
      <c r="BF104" s="317"/>
      <c r="BG104" s="317"/>
      <c r="BH104" s="317"/>
      <c r="BI104" s="317"/>
      <c r="BJ104" s="317"/>
      <c r="BK104" s="317"/>
      <c r="BL104" s="317"/>
      <c r="BM104" s="317"/>
      <c r="BN104" s="317"/>
      <c r="BO104" s="317"/>
      <c r="BP104" s="317"/>
      <c r="BQ104" s="317"/>
      <c r="BR104" s="317"/>
      <c r="BS104" s="317"/>
      <c r="BT104" s="317"/>
    </row>
    <row r="105" spans="1:72" x14ac:dyDescent="0.15">
      <c r="B105" s="2"/>
      <c r="C105" s="2"/>
      <c r="D105" s="9" t="s">
        <v>882</v>
      </c>
      <c r="G105" s="10">
        <f>F105*E105</f>
        <v>0</v>
      </c>
      <c r="I105" s="10">
        <f>H105*E105</f>
        <v>0</v>
      </c>
      <c r="L105" s="10">
        <f>G105+I105+K105</f>
        <v>0</v>
      </c>
      <c r="N105" s="128"/>
    </row>
    <row r="106" spans="1:72" ht="12.75" customHeight="1" x14ac:dyDescent="0.15">
      <c r="B106" s="2"/>
      <c r="C106" s="2"/>
      <c r="D106" s="9" t="s">
        <v>519</v>
      </c>
      <c r="I106" s="10">
        <f>H106*E106</f>
        <v>0</v>
      </c>
      <c r="L106" s="10">
        <f>G106+I106+K106</f>
        <v>0</v>
      </c>
      <c r="N106" s="129"/>
    </row>
    <row r="107" spans="1:72" ht="12.75" customHeight="1" x14ac:dyDescent="0.15">
      <c r="B107" s="2"/>
      <c r="C107" s="2"/>
      <c r="N107" s="129"/>
    </row>
    <row r="108" spans="1:72" ht="12.75" customHeight="1" x14ac:dyDescent="0.15">
      <c r="B108" s="2"/>
      <c r="C108" s="2" t="s">
        <v>749</v>
      </c>
      <c r="D108" s="12"/>
      <c r="G108" s="13">
        <f>SUM(G104:G107)</f>
        <v>0</v>
      </c>
      <c r="I108" s="13">
        <f>SUM(I104:I107)</f>
        <v>0</v>
      </c>
      <c r="K108" s="13">
        <f>SUM(K104:K107)</f>
        <v>0</v>
      </c>
      <c r="L108" s="13">
        <f>G108+I108+K108</f>
        <v>0</v>
      </c>
      <c r="M108" s="13">
        <f>SUM(L104:L107)</f>
        <v>0</v>
      </c>
      <c r="N108" s="129"/>
    </row>
    <row r="109" spans="1:72" s="316" customFormat="1" ht="12.75" customHeight="1" x14ac:dyDescent="0.15">
      <c r="A109" s="321"/>
      <c r="B109" s="322" t="s">
        <v>494</v>
      </c>
      <c r="C109" s="322" t="s">
        <v>818</v>
      </c>
      <c r="D109" s="323"/>
      <c r="E109" s="324"/>
      <c r="F109" s="217"/>
      <c r="G109" s="325"/>
      <c r="H109" s="217"/>
      <c r="I109" s="325"/>
      <c r="J109" s="217"/>
      <c r="K109" s="325"/>
      <c r="L109" s="325"/>
      <c r="M109" s="325"/>
      <c r="N109" s="128" t="s">
        <v>934</v>
      </c>
      <c r="O109" s="217"/>
      <c r="P109" s="217"/>
      <c r="Q109" s="217"/>
      <c r="R109" s="217"/>
      <c r="S109" s="217"/>
      <c r="T109" s="217"/>
      <c r="U109" s="217"/>
      <c r="V109" s="217"/>
      <c r="W109" s="317"/>
      <c r="X109" s="317"/>
      <c r="Y109" s="317"/>
      <c r="Z109" s="317"/>
      <c r="AA109" s="317"/>
      <c r="AB109" s="317"/>
      <c r="AC109" s="317"/>
      <c r="AD109" s="317"/>
      <c r="AE109" s="317"/>
      <c r="AF109" s="317"/>
      <c r="AG109" s="317"/>
      <c r="AH109" s="317"/>
      <c r="AI109" s="317"/>
      <c r="AJ109" s="317"/>
      <c r="AK109" s="317"/>
      <c r="AL109" s="317"/>
      <c r="AM109" s="317"/>
      <c r="AN109" s="317"/>
      <c r="AO109" s="317"/>
      <c r="AP109" s="317"/>
      <c r="AQ109" s="317"/>
      <c r="AR109" s="317"/>
      <c r="AS109" s="317"/>
      <c r="AT109" s="317"/>
      <c r="AU109" s="317"/>
      <c r="AV109" s="317"/>
      <c r="AW109" s="317"/>
      <c r="AX109" s="317"/>
      <c r="AY109" s="317"/>
      <c r="AZ109" s="317"/>
      <c r="BA109" s="317"/>
      <c r="BB109" s="317"/>
      <c r="BC109" s="317"/>
      <c r="BD109" s="317"/>
      <c r="BE109" s="317"/>
      <c r="BF109" s="317"/>
      <c r="BG109" s="317"/>
      <c r="BH109" s="317"/>
      <c r="BI109" s="317"/>
      <c r="BJ109" s="317"/>
      <c r="BK109" s="317"/>
      <c r="BL109" s="317"/>
      <c r="BM109" s="317"/>
      <c r="BN109" s="317"/>
      <c r="BO109" s="317"/>
      <c r="BP109" s="317"/>
      <c r="BQ109" s="317"/>
      <c r="BR109" s="317"/>
      <c r="BS109" s="317"/>
      <c r="BT109" s="317"/>
    </row>
    <row r="110" spans="1:72" ht="12.75" customHeight="1" x14ac:dyDescent="0.15">
      <c r="A110" s="321"/>
      <c r="B110" s="322"/>
      <c r="C110" s="322"/>
      <c r="D110" s="323" t="s">
        <v>520</v>
      </c>
      <c r="E110" s="324"/>
      <c r="F110" s="217"/>
      <c r="G110" s="325">
        <f>F110*E110</f>
        <v>0</v>
      </c>
      <c r="H110" s="217"/>
      <c r="I110" s="325">
        <f>H110*E110</f>
        <v>0</v>
      </c>
      <c r="J110" s="217"/>
      <c r="K110" s="325"/>
      <c r="L110" s="325">
        <f>G110+I110+K110</f>
        <v>0</v>
      </c>
      <c r="M110" s="325"/>
      <c r="N110" s="128"/>
    </row>
    <row r="111" spans="1:72" ht="12.75" customHeight="1" x14ac:dyDescent="0.15">
      <c r="A111" s="321"/>
      <c r="B111" s="322"/>
      <c r="C111" s="322"/>
      <c r="D111" s="323"/>
      <c r="E111" s="324"/>
      <c r="F111" s="217"/>
      <c r="G111" s="325"/>
      <c r="H111" s="217"/>
      <c r="I111" s="325"/>
      <c r="J111" s="217"/>
      <c r="K111" s="325"/>
      <c r="L111" s="325"/>
      <c r="M111" s="325"/>
      <c r="N111" s="129"/>
    </row>
    <row r="112" spans="1:72" ht="12.75" customHeight="1" x14ac:dyDescent="0.15">
      <c r="A112" s="321"/>
      <c r="B112" s="322"/>
      <c r="C112" s="322" t="s">
        <v>749</v>
      </c>
      <c r="D112" s="340"/>
      <c r="E112" s="324"/>
      <c r="F112" s="217"/>
      <c r="G112" s="341">
        <f>SUM(G109:G111)</f>
        <v>0</v>
      </c>
      <c r="H112" s="217"/>
      <c r="I112" s="341">
        <f>SUM(I109:I111)</f>
        <v>0</v>
      </c>
      <c r="J112" s="217"/>
      <c r="K112" s="341">
        <f>SUM(K109:K111)</f>
        <v>0</v>
      </c>
      <c r="L112" s="341">
        <f>G112+I112+K112</f>
        <v>0</v>
      </c>
      <c r="M112" s="341">
        <f>SUM(L109:L111)</f>
        <v>0</v>
      </c>
      <c r="N112" s="129"/>
    </row>
    <row r="113" spans="1:72" s="316" customFormat="1" ht="12.75" customHeight="1" x14ac:dyDescent="0.15">
      <c r="A113" s="321"/>
      <c r="B113" s="322" t="s">
        <v>495</v>
      </c>
      <c r="C113" s="322" t="s">
        <v>819</v>
      </c>
      <c r="D113" s="323"/>
      <c r="E113" s="324"/>
      <c r="F113" s="217"/>
      <c r="G113" s="325"/>
      <c r="H113" s="217"/>
      <c r="I113" s="325"/>
      <c r="J113" s="217"/>
      <c r="K113" s="325"/>
      <c r="L113" s="325"/>
      <c r="M113" s="325"/>
      <c r="N113" s="128" t="s">
        <v>934</v>
      </c>
      <c r="O113" s="217"/>
      <c r="P113" s="217"/>
      <c r="Q113" s="217"/>
      <c r="R113" s="217"/>
      <c r="S113" s="217"/>
      <c r="T113" s="217"/>
      <c r="U113" s="217"/>
      <c r="V113" s="217"/>
      <c r="W113" s="317"/>
      <c r="X113" s="317"/>
      <c r="Y113" s="317"/>
      <c r="Z113" s="317"/>
      <c r="AA113" s="317"/>
      <c r="AB113" s="317"/>
      <c r="AC113" s="317"/>
      <c r="AD113" s="317"/>
      <c r="AE113" s="317"/>
      <c r="AF113" s="317"/>
      <c r="AG113" s="317"/>
      <c r="AH113" s="317"/>
      <c r="AI113" s="317"/>
      <c r="AJ113" s="317"/>
      <c r="AK113" s="317"/>
      <c r="AL113" s="317"/>
      <c r="AM113" s="317"/>
      <c r="AN113" s="317"/>
      <c r="AO113" s="317"/>
      <c r="AP113" s="317"/>
      <c r="AQ113" s="317"/>
      <c r="AR113" s="317"/>
      <c r="AS113" s="317"/>
      <c r="AT113" s="317"/>
      <c r="AU113" s="317"/>
      <c r="AV113" s="317"/>
      <c r="AW113" s="317"/>
      <c r="AX113" s="317"/>
      <c r="AY113" s="317"/>
      <c r="AZ113" s="317"/>
      <c r="BA113" s="317"/>
      <c r="BB113" s="317"/>
      <c r="BC113" s="317"/>
      <c r="BD113" s="317"/>
      <c r="BE113" s="317"/>
      <c r="BF113" s="317"/>
      <c r="BG113" s="317"/>
      <c r="BH113" s="317"/>
      <c r="BI113" s="317"/>
      <c r="BJ113" s="317"/>
      <c r="BK113" s="317"/>
      <c r="BL113" s="317"/>
      <c r="BM113" s="317"/>
      <c r="BN113" s="317"/>
      <c r="BO113" s="317"/>
      <c r="BP113" s="317"/>
      <c r="BQ113" s="317"/>
      <c r="BR113" s="317"/>
      <c r="BS113" s="317"/>
      <c r="BT113" s="317"/>
    </row>
    <row r="114" spans="1:72" ht="12.75" customHeight="1" x14ac:dyDescent="0.15">
      <c r="A114" s="321"/>
      <c r="B114" s="322"/>
      <c r="C114" s="322"/>
      <c r="D114" s="323" t="s">
        <v>521</v>
      </c>
      <c r="E114" s="324"/>
      <c r="F114" s="217"/>
      <c r="G114" s="325">
        <f>F114*E114</f>
        <v>0</v>
      </c>
      <c r="H114" s="217"/>
      <c r="I114" s="325">
        <f>H114*E114</f>
        <v>0</v>
      </c>
      <c r="J114" s="217"/>
      <c r="K114" s="325"/>
      <c r="L114" s="325">
        <f>G114+I114+K114</f>
        <v>0</v>
      </c>
      <c r="M114" s="325"/>
      <c r="N114" s="129"/>
    </row>
    <row r="115" spans="1:72" ht="12.75" customHeight="1" x14ac:dyDescent="0.15">
      <c r="A115" s="321"/>
      <c r="B115" s="322"/>
      <c r="C115" s="322"/>
      <c r="D115" s="323"/>
      <c r="E115" s="324"/>
      <c r="F115" s="217"/>
      <c r="G115" s="325"/>
      <c r="H115" s="217"/>
      <c r="I115" s="325"/>
      <c r="J115" s="217"/>
      <c r="K115" s="325"/>
      <c r="L115" s="325"/>
      <c r="M115" s="325"/>
      <c r="N115" s="129"/>
    </row>
    <row r="116" spans="1:72" ht="12.75" customHeight="1" x14ac:dyDescent="0.15">
      <c r="A116" s="321"/>
      <c r="B116" s="322"/>
      <c r="C116" s="322" t="s">
        <v>749</v>
      </c>
      <c r="D116" s="340"/>
      <c r="E116" s="324"/>
      <c r="F116" s="217"/>
      <c r="G116" s="341">
        <f>SUM(G113:G115)</f>
        <v>0</v>
      </c>
      <c r="H116" s="217"/>
      <c r="I116" s="341">
        <f>SUM(I113:I115)</f>
        <v>0</v>
      </c>
      <c r="J116" s="217"/>
      <c r="K116" s="341">
        <f>SUM(K113:K115)</f>
        <v>0</v>
      </c>
      <c r="L116" s="341">
        <f>G116+I116+K116</f>
        <v>0</v>
      </c>
      <c r="M116" s="341">
        <f>SUM(L113:L115)</f>
        <v>0</v>
      </c>
      <c r="N116" s="129"/>
    </row>
    <row r="117" spans="1:72" ht="12.75" customHeight="1" x14ac:dyDescent="0.15">
      <c r="A117" s="321"/>
      <c r="B117" s="322"/>
      <c r="C117" s="322"/>
      <c r="D117" s="340"/>
      <c r="E117" s="324"/>
      <c r="F117" s="217"/>
      <c r="G117" s="342"/>
      <c r="H117" s="217"/>
      <c r="I117" s="342"/>
      <c r="J117" s="217"/>
      <c r="K117" s="342"/>
      <c r="L117" s="342"/>
      <c r="M117" s="342"/>
      <c r="N117" s="129"/>
    </row>
    <row r="118" spans="1:72" s="316" customFormat="1" ht="12.75" customHeight="1" x14ac:dyDescent="0.15">
      <c r="A118" s="321"/>
      <c r="B118" s="322" t="s">
        <v>496</v>
      </c>
      <c r="C118" s="322" t="s">
        <v>820</v>
      </c>
      <c r="D118" s="323"/>
      <c r="E118" s="324"/>
      <c r="F118" s="217"/>
      <c r="G118" s="325"/>
      <c r="H118" s="217"/>
      <c r="I118" s="325"/>
      <c r="J118" s="217"/>
      <c r="K118" s="325"/>
      <c r="L118" s="325"/>
      <c r="M118" s="325"/>
      <c r="N118" s="128" t="s">
        <v>934</v>
      </c>
      <c r="O118" s="217"/>
      <c r="P118" s="217"/>
      <c r="Q118" s="217"/>
      <c r="R118" s="217"/>
      <c r="S118" s="217"/>
      <c r="T118" s="217"/>
      <c r="U118" s="217"/>
      <c r="V118" s="217"/>
      <c r="W118" s="317"/>
      <c r="X118" s="317"/>
      <c r="Y118" s="317"/>
      <c r="Z118" s="317"/>
      <c r="AA118" s="317"/>
      <c r="AB118" s="317"/>
      <c r="AC118" s="317"/>
      <c r="AD118" s="317"/>
      <c r="AE118" s="317"/>
      <c r="AF118" s="317"/>
      <c r="AG118" s="317"/>
      <c r="AH118" s="317"/>
      <c r="AI118" s="317"/>
      <c r="AJ118" s="317"/>
      <c r="AK118" s="317"/>
      <c r="AL118" s="317"/>
      <c r="AM118" s="317"/>
      <c r="AN118" s="317"/>
      <c r="AO118" s="317"/>
      <c r="AP118" s="317"/>
      <c r="AQ118" s="317"/>
      <c r="AR118" s="317"/>
      <c r="AS118" s="317"/>
      <c r="AT118" s="317"/>
      <c r="AU118" s="317"/>
      <c r="AV118" s="317"/>
      <c r="AW118" s="317"/>
      <c r="AX118" s="317"/>
      <c r="AY118" s="317"/>
      <c r="AZ118" s="317"/>
      <c r="BA118" s="317"/>
      <c r="BB118" s="317"/>
      <c r="BC118" s="317"/>
      <c r="BD118" s="317"/>
      <c r="BE118" s="317"/>
      <c r="BF118" s="317"/>
      <c r="BG118" s="317"/>
      <c r="BH118" s="317"/>
      <c r="BI118" s="317"/>
      <c r="BJ118" s="317"/>
      <c r="BK118" s="317"/>
      <c r="BL118" s="317"/>
      <c r="BM118" s="317"/>
      <c r="BN118" s="317"/>
      <c r="BO118" s="317"/>
      <c r="BP118" s="317"/>
      <c r="BQ118" s="317"/>
      <c r="BR118" s="317"/>
      <c r="BS118" s="317"/>
      <c r="BT118" s="317"/>
    </row>
    <row r="119" spans="1:72" ht="12.75" customHeight="1" x14ac:dyDescent="0.15">
      <c r="A119" s="321"/>
      <c r="B119" s="322"/>
      <c r="C119" s="322"/>
      <c r="D119" s="323" t="s">
        <v>522</v>
      </c>
      <c r="E119" s="324"/>
      <c r="F119" s="217"/>
      <c r="G119" s="325">
        <f>F119*E119</f>
        <v>0</v>
      </c>
      <c r="H119" s="217"/>
      <c r="I119" s="325">
        <f>H119*E119</f>
        <v>0</v>
      </c>
      <c r="J119" s="217"/>
      <c r="K119" s="325"/>
      <c r="L119" s="325">
        <f t="shared" ref="L119:L125" si="8">G119+I119+K119</f>
        <v>0</v>
      </c>
      <c r="M119" s="325"/>
      <c r="N119" s="129"/>
    </row>
    <row r="120" spans="1:72" ht="12.75" customHeight="1" x14ac:dyDescent="0.15">
      <c r="A120" s="321"/>
      <c r="B120" s="322"/>
      <c r="C120" s="322"/>
      <c r="D120" s="323" t="s">
        <v>523</v>
      </c>
      <c r="E120" s="324"/>
      <c r="F120" s="217"/>
      <c r="G120" s="325"/>
      <c r="H120" s="217"/>
      <c r="I120" s="325">
        <f>H120*E120</f>
        <v>0</v>
      </c>
      <c r="J120" s="217"/>
      <c r="K120" s="325"/>
      <c r="L120" s="325">
        <f t="shared" si="8"/>
        <v>0</v>
      </c>
      <c r="M120" s="325"/>
      <c r="N120" s="129"/>
    </row>
    <row r="121" spans="1:72" ht="12.75" customHeight="1" x14ac:dyDescent="0.15">
      <c r="A121" s="321"/>
      <c r="B121" s="322"/>
      <c r="C121" s="322"/>
      <c r="D121" s="323" t="s">
        <v>524</v>
      </c>
      <c r="E121" s="324"/>
      <c r="F121" s="217"/>
      <c r="G121" s="325"/>
      <c r="H121" s="217"/>
      <c r="I121" s="325">
        <f>H121*E121</f>
        <v>0</v>
      </c>
      <c r="J121" s="217"/>
      <c r="K121" s="325"/>
      <c r="L121" s="325">
        <f t="shared" si="8"/>
        <v>0</v>
      </c>
      <c r="M121" s="325"/>
      <c r="N121" s="129"/>
    </row>
    <row r="122" spans="1:72" ht="12.75" customHeight="1" x14ac:dyDescent="0.15">
      <c r="A122" s="321"/>
      <c r="B122" s="322"/>
      <c r="C122" s="322"/>
      <c r="D122" s="323" t="s">
        <v>525</v>
      </c>
      <c r="E122" s="324"/>
      <c r="F122" s="217"/>
      <c r="G122" s="325"/>
      <c r="H122" s="217"/>
      <c r="I122" s="325">
        <f>H122*E122</f>
        <v>0</v>
      </c>
      <c r="J122" s="217"/>
      <c r="K122" s="325"/>
      <c r="L122" s="325">
        <f t="shared" si="8"/>
        <v>0</v>
      </c>
      <c r="M122" s="325"/>
      <c r="N122" s="129"/>
    </row>
    <row r="123" spans="1:72" ht="12.75" customHeight="1" x14ac:dyDescent="0.15">
      <c r="A123" s="321"/>
      <c r="B123" s="322"/>
      <c r="C123" s="322"/>
      <c r="D123" s="323"/>
      <c r="E123" s="324"/>
      <c r="F123" s="217"/>
      <c r="G123" s="325"/>
      <c r="H123" s="217"/>
      <c r="I123" s="325"/>
      <c r="J123" s="217"/>
      <c r="K123" s="325"/>
      <c r="L123" s="325">
        <f t="shared" si="8"/>
        <v>0</v>
      </c>
      <c r="M123" s="325"/>
      <c r="N123" s="129"/>
    </row>
    <row r="124" spans="1:72" ht="12.75" customHeight="1" x14ac:dyDescent="0.15">
      <c r="A124" s="321"/>
      <c r="B124" s="322"/>
      <c r="C124" s="322" t="s">
        <v>749</v>
      </c>
      <c r="D124" s="340"/>
      <c r="E124" s="324"/>
      <c r="F124" s="217"/>
      <c r="G124" s="341">
        <f>SUM(G118:G123)</f>
        <v>0</v>
      </c>
      <c r="H124" s="217"/>
      <c r="I124" s="341">
        <f>SUM(I118:I123)</f>
        <v>0</v>
      </c>
      <c r="J124" s="217"/>
      <c r="K124" s="341">
        <f>SUM(K118:K123)</f>
        <v>0</v>
      </c>
      <c r="L124" s="341">
        <f>G124+I124+K124</f>
        <v>0</v>
      </c>
      <c r="M124" s="341">
        <f>SUM(L118:L123)</f>
        <v>0</v>
      </c>
      <c r="N124" s="129"/>
    </row>
    <row r="125" spans="1:72" s="316" customFormat="1" ht="12.75" customHeight="1" x14ac:dyDescent="0.15">
      <c r="A125" s="321"/>
      <c r="B125" s="322" t="s">
        <v>497</v>
      </c>
      <c r="C125" s="322" t="s">
        <v>565</v>
      </c>
      <c r="D125" s="323"/>
      <c r="E125" s="324"/>
      <c r="F125" s="217"/>
      <c r="G125" s="325"/>
      <c r="H125" s="217"/>
      <c r="I125" s="325"/>
      <c r="J125" s="217"/>
      <c r="K125" s="325"/>
      <c r="L125" s="325">
        <f t="shared" si="8"/>
        <v>0</v>
      </c>
      <c r="M125" s="325"/>
      <c r="N125" s="128" t="s">
        <v>934</v>
      </c>
      <c r="O125" s="217"/>
      <c r="P125" s="217"/>
      <c r="Q125" s="217"/>
      <c r="R125" s="217"/>
      <c r="S125" s="217"/>
      <c r="T125" s="217"/>
      <c r="U125" s="217"/>
      <c r="V125" s="217"/>
      <c r="W125" s="317"/>
      <c r="X125" s="317"/>
      <c r="Y125" s="317"/>
      <c r="Z125" s="317"/>
      <c r="AA125" s="317"/>
      <c r="AB125" s="317"/>
      <c r="AC125" s="317"/>
      <c r="AD125" s="317"/>
      <c r="AE125" s="317"/>
      <c r="AF125" s="317"/>
      <c r="AG125" s="317"/>
      <c r="AH125" s="317"/>
      <c r="AI125" s="317"/>
      <c r="AJ125" s="317"/>
      <c r="AK125" s="317"/>
      <c r="AL125" s="317"/>
      <c r="AM125" s="317"/>
      <c r="AN125" s="317"/>
      <c r="AO125" s="317"/>
      <c r="AP125" s="317"/>
      <c r="AQ125" s="317"/>
      <c r="AR125" s="317"/>
      <c r="AS125" s="317"/>
      <c r="AT125" s="317"/>
      <c r="AU125" s="317"/>
      <c r="AV125" s="317"/>
      <c r="AW125" s="317"/>
      <c r="AX125" s="317"/>
      <c r="AY125" s="317"/>
      <c r="AZ125" s="317"/>
      <c r="BA125" s="317"/>
      <c r="BB125" s="317"/>
      <c r="BC125" s="317"/>
      <c r="BD125" s="317"/>
      <c r="BE125" s="317"/>
      <c r="BF125" s="317"/>
      <c r="BG125" s="317"/>
      <c r="BH125" s="317"/>
      <c r="BI125" s="317"/>
      <c r="BJ125" s="317"/>
      <c r="BK125" s="317"/>
      <c r="BL125" s="317"/>
      <c r="BM125" s="317"/>
      <c r="BN125" s="317"/>
      <c r="BO125" s="317"/>
      <c r="BP125" s="317"/>
      <c r="BQ125" s="317"/>
      <c r="BR125" s="317"/>
      <c r="BS125" s="317"/>
      <c r="BT125" s="317"/>
    </row>
    <row r="126" spans="1:72" ht="12.75" customHeight="1" x14ac:dyDescent="0.15">
      <c r="A126" s="321"/>
      <c r="B126" s="322"/>
      <c r="C126" s="322"/>
      <c r="D126" s="323"/>
      <c r="E126" s="324"/>
      <c r="F126" s="217"/>
      <c r="G126" s="325"/>
      <c r="H126" s="217"/>
      <c r="I126" s="325"/>
      <c r="J126" s="217"/>
      <c r="K126" s="325"/>
      <c r="L126" s="325"/>
      <c r="M126" s="325"/>
      <c r="N126" s="153"/>
    </row>
    <row r="127" spans="1:72" ht="12.75" customHeight="1" x14ac:dyDescent="0.15">
      <c r="A127" s="321"/>
      <c r="B127" s="322"/>
      <c r="C127" s="322" t="s">
        <v>749</v>
      </c>
      <c r="D127" s="340"/>
      <c r="E127" s="324"/>
      <c r="F127" s="217"/>
      <c r="G127" s="341">
        <f>SUM(G125:G126)</f>
        <v>0</v>
      </c>
      <c r="H127" s="217"/>
      <c r="I127" s="341">
        <f>SUM(I125:I126)</f>
        <v>0</v>
      </c>
      <c r="J127" s="217"/>
      <c r="K127" s="341">
        <f>SUM(K125:K126)</f>
        <v>0</v>
      </c>
      <c r="L127" s="341">
        <f>G127+I127+K127</f>
        <v>0</v>
      </c>
      <c r="M127" s="341">
        <f>SUM(L125:L126)</f>
        <v>0</v>
      </c>
      <c r="N127" s="153"/>
    </row>
    <row r="128" spans="1:72" s="316" customFormat="1" ht="12.75" customHeight="1" x14ac:dyDescent="0.15">
      <c r="A128" s="321"/>
      <c r="B128" s="322" t="s">
        <v>778</v>
      </c>
      <c r="C128" s="322" t="s">
        <v>564</v>
      </c>
      <c r="D128" s="323"/>
      <c r="E128" s="324"/>
      <c r="F128" s="217"/>
      <c r="G128" s="325"/>
      <c r="H128" s="217"/>
      <c r="I128" s="325"/>
      <c r="J128" s="217"/>
      <c r="K128" s="325"/>
      <c r="L128" s="325">
        <f>G128+I128+K128</f>
        <v>0</v>
      </c>
      <c r="M128" s="325"/>
      <c r="N128" s="128" t="s">
        <v>934</v>
      </c>
      <c r="O128" s="217"/>
      <c r="P128" s="217"/>
      <c r="Q128" s="217"/>
      <c r="R128" s="217"/>
      <c r="S128" s="217"/>
      <c r="T128" s="217"/>
      <c r="U128" s="217"/>
      <c r="V128" s="217"/>
      <c r="W128" s="317"/>
      <c r="X128" s="317"/>
      <c r="Y128" s="317"/>
      <c r="Z128" s="317"/>
      <c r="AA128" s="317"/>
      <c r="AB128" s="317"/>
      <c r="AC128" s="317"/>
      <c r="AD128" s="317"/>
      <c r="AE128" s="317"/>
      <c r="AF128" s="317"/>
      <c r="AG128" s="317"/>
      <c r="AH128" s="317"/>
      <c r="AI128" s="317"/>
      <c r="AJ128" s="317"/>
      <c r="AK128" s="317"/>
      <c r="AL128" s="317"/>
      <c r="AM128" s="317"/>
      <c r="AN128" s="317"/>
      <c r="AO128" s="317"/>
      <c r="AP128" s="317"/>
      <c r="AQ128" s="317"/>
      <c r="AR128" s="317"/>
      <c r="AS128" s="317"/>
      <c r="AT128" s="317"/>
      <c r="AU128" s="317"/>
      <c r="AV128" s="317"/>
      <c r="AW128" s="317"/>
      <c r="AX128" s="317"/>
      <c r="AY128" s="317"/>
      <c r="AZ128" s="317"/>
      <c r="BA128" s="317"/>
      <c r="BB128" s="317"/>
      <c r="BC128" s="317"/>
      <c r="BD128" s="317"/>
      <c r="BE128" s="317"/>
      <c r="BF128" s="317"/>
      <c r="BG128" s="317"/>
      <c r="BH128" s="317"/>
      <c r="BI128" s="317"/>
      <c r="BJ128" s="317"/>
      <c r="BK128" s="317"/>
      <c r="BL128" s="317"/>
      <c r="BM128" s="317"/>
      <c r="BN128" s="317"/>
      <c r="BO128" s="317"/>
      <c r="BP128" s="317"/>
      <c r="BQ128" s="317"/>
      <c r="BR128" s="317"/>
      <c r="BS128" s="317"/>
      <c r="BT128" s="317"/>
    </row>
    <row r="129" spans="1:72" ht="12.75" customHeight="1" x14ac:dyDescent="0.15">
      <c r="A129" s="321"/>
      <c r="B129" s="322"/>
      <c r="C129" s="322"/>
      <c r="D129" s="323"/>
      <c r="E129" s="324"/>
      <c r="F129" s="217"/>
      <c r="G129" s="325"/>
      <c r="H129" s="217"/>
      <c r="I129" s="325"/>
      <c r="J129" s="217"/>
      <c r="K129" s="325"/>
      <c r="L129" s="325"/>
      <c r="M129" s="325"/>
      <c r="N129" s="129"/>
    </row>
    <row r="130" spans="1:72" ht="12.75" customHeight="1" x14ac:dyDescent="0.15">
      <c r="A130" s="321"/>
      <c r="B130" s="322"/>
      <c r="C130" s="322" t="s">
        <v>749</v>
      </c>
      <c r="D130" s="340"/>
      <c r="E130" s="324"/>
      <c r="F130" s="217"/>
      <c r="G130" s="341">
        <f>SUM(G128:G129)</f>
        <v>0</v>
      </c>
      <c r="H130" s="217"/>
      <c r="I130" s="341">
        <f>SUM(I128:I129)</f>
        <v>0</v>
      </c>
      <c r="J130" s="217"/>
      <c r="K130" s="341">
        <f>SUM(K128:K129)</f>
        <v>0</v>
      </c>
      <c r="L130" s="341">
        <f>G130+I130+K130</f>
        <v>0</v>
      </c>
      <c r="M130" s="341">
        <f>SUM(L128:L129)</f>
        <v>0</v>
      </c>
      <c r="N130" s="129"/>
    </row>
    <row r="131" spans="1:72" s="316" customFormat="1" ht="12.75" customHeight="1" x14ac:dyDescent="0.15">
      <c r="A131" s="321"/>
      <c r="B131" s="322" t="s">
        <v>361</v>
      </c>
      <c r="C131" s="322" t="s">
        <v>563</v>
      </c>
      <c r="D131" s="323"/>
      <c r="E131" s="324"/>
      <c r="F131" s="217"/>
      <c r="G131" s="325"/>
      <c r="H131" s="217"/>
      <c r="I131" s="325"/>
      <c r="J131" s="217"/>
      <c r="K131" s="325"/>
      <c r="L131" s="325">
        <f>G131+I131+K131</f>
        <v>0</v>
      </c>
      <c r="M131" s="325"/>
      <c r="N131" s="128" t="s">
        <v>934</v>
      </c>
      <c r="O131" s="217"/>
      <c r="P131" s="217"/>
      <c r="Q131" s="217"/>
      <c r="R131" s="217"/>
      <c r="S131" s="217"/>
      <c r="T131" s="217"/>
      <c r="U131" s="217"/>
      <c r="V131" s="217"/>
      <c r="W131" s="317"/>
      <c r="X131" s="317"/>
      <c r="Y131" s="317"/>
      <c r="Z131" s="317"/>
      <c r="AA131" s="317"/>
      <c r="AB131" s="317"/>
      <c r="AC131" s="317"/>
      <c r="AD131" s="317"/>
      <c r="AE131" s="317"/>
      <c r="AF131" s="317"/>
      <c r="AG131" s="317"/>
      <c r="AH131" s="317"/>
      <c r="AI131" s="317"/>
      <c r="AJ131" s="317"/>
      <c r="AK131" s="317"/>
      <c r="AL131" s="317"/>
      <c r="AM131" s="317"/>
      <c r="AN131" s="317"/>
      <c r="AO131" s="317"/>
      <c r="AP131" s="317"/>
      <c r="AQ131" s="317"/>
      <c r="AR131" s="317"/>
      <c r="AS131" s="317"/>
      <c r="AT131" s="317"/>
      <c r="AU131" s="317"/>
      <c r="AV131" s="317"/>
      <c r="AW131" s="317"/>
      <c r="AX131" s="317"/>
      <c r="AY131" s="317"/>
      <c r="AZ131" s="317"/>
      <c r="BA131" s="317"/>
      <c r="BB131" s="317"/>
      <c r="BC131" s="317"/>
      <c r="BD131" s="317"/>
      <c r="BE131" s="317"/>
      <c r="BF131" s="317"/>
      <c r="BG131" s="317"/>
      <c r="BH131" s="317"/>
      <c r="BI131" s="317"/>
      <c r="BJ131" s="317"/>
      <c r="BK131" s="317"/>
      <c r="BL131" s="317"/>
      <c r="BM131" s="317"/>
      <c r="BN131" s="317"/>
      <c r="BO131" s="317"/>
      <c r="BP131" s="317"/>
      <c r="BQ131" s="317"/>
      <c r="BR131" s="317"/>
      <c r="BS131" s="317"/>
      <c r="BT131" s="317"/>
    </row>
    <row r="132" spans="1:72" ht="12.75" customHeight="1" x14ac:dyDescent="0.15">
      <c r="A132" s="321"/>
      <c r="B132" s="322"/>
      <c r="C132" s="322"/>
      <c r="D132" s="323"/>
      <c r="E132" s="324"/>
      <c r="F132" s="217"/>
      <c r="G132" s="325"/>
      <c r="H132" s="217"/>
      <c r="I132" s="325"/>
      <c r="J132" s="217"/>
      <c r="K132" s="325"/>
      <c r="L132" s="325"/>
      <c r="M132" s="325"/>
      <c r="N132" s="129"/>
    </row>
    <row r="133" spans="1:72" ht="12.75" customHeight="1" x14ac:dyDescent="0.15">
      <c r="A133" s="321"/>
      <c r="B133" s="322"/>
      <c r="C133" s="322" t="s">
        <v>749</v>
      </c>
      <c r="D133" s="340"/>
      <c r="E133" s="324"/>
      <c r="F133" s="217"/>
      <c r="G133" s="341">
        <f>SUM(G131:G132)</f>
        <v>0</v>
      </c>
      <c r="H133" s="217"/>
      <c r="I133" s="341">
        <f>SUM(I131:I132)</f>
        <v>0</v>
      </c>
      <c r="J133" s="217"/>
      <c r="K133" s="341">
        <f>SUM(K131:K132)</f>
        <v>0</v>
      </c>
      <c r="L133" s="341">
        <f>G133+I133+K133</f>
        <v>0</v>
      </c>
      <c r="M133" s="341">
        <f>SUM(L131:L132)</f>
        <v>0</v>
      </c>
      <c r="N133" s="129"/>
    </row>
    <row r="134" spans="1:72" s="316" customFormat="1" ht="12.75" customHeight="1" x14ac:dyDescent="0.15">
      <c r="A134" s="321"/>
      <c r="B134" s="322" t="s">
        <v>362</v>
      </c>
      <c r="C134" s="322" t="s">
        <v>562</v>
      </c>
      <c r="D134" s="322"/>
      <c r="E134" s="324"/>
      <c r="F134" s="217"/>
      <c r="G134" s="325"/>
      <c r="H134" s="217"/>
      <c r="I134" s="325"/>
      <c r="J134" s="217"/>
      <c r="K134" s="325"/>
      <c r="L134" s="325">
        <f>G134+I134+K134</f>
        <v>0</v>
      </c>
      <c r="M134" s="325"/>
      <c r="N134" s="128" t="s">
        <v>934</v>
      </c>
      <c r="O134" s="217"/>
      <c r="P134" s="217"/>
      <c r="Q134" s="217"/>
      <c r="R134" s="217"/>
      <c r="S134" s="217"/>
      <c r="T134" s="217"/>
      <c r="U134" s="217"/>
      <c r="V134" s="217"/>
      <c r="W134" s="317"/>
      <c r="X134" s="317"/>
      <c r="Y134" s="317"/>
      <c r="Z134" s="317"/>
      <c r="AA134" s="317"/>
      <c r="AB134" s="317"/>
      <c r="AC134" s="317"/>
      <c r="AD134" s="317"/>
      <c r="AE134" s="317"/>
      <c r="AF134" s="317"/>
      <c r="AG134" s="317"/>
      <c r="AH134" s="317"/>
      <c r="AI134" s="317"/>
      <c r="AJ134" s="317"/>
      <c r="AK134" s="317"/>
      <c r="AL134" s="317"/>
      <c r="AM134" s="317"/>
      <c r="AN134" s="317"/>
      <c r="AO134" s="317"/>
      <c r="AP134" s="317"/>
      <c r="AQ134" s="317"/>
      <c r="AR134" s="317"/>
      <c r="AS134" s="317"/>
      <c r="AT134" s="317"/>
      <c r="AU134" s="317"/>
      <c r="AV134" s="317"/>
      <c r="AW134" s="317"/>
      <c r="AX134" s="317"/>
      <c r="AY134" s="317"/>
      <c r="AZ134" s="317"/>
      <c r="BA134" s="317"/>
      <c r="BB134" s="317"/>
      <c r="BC134" s="317"/>
      <c r="BD134" s="317"/>
      <c r="BE134" s="317"/>
      <c r="BF134" s="317"/>
      <c r="BG134" s="317"/>
      <c r="BH134" s="317"/>
      <c r="BI134" s="317"/>
      <c r="BJ134" s="317"/>
      <c r="BK134" s="317"/>
      <c r="BL134" s="317"/>
      <c r="BM134" s="317"/>
      <c r="BN134" s="317"/>
      <c r="BO134" s="317"/>
      <c r="BP134" s="317"/>
      <c r="BQ134" s="317"/>
      <c r="BR134" s="317"/>
      <c r="BS134" s="317"/>
      <c r="BT134" s="317"/>
    </row>
    <row r="135" spans="1:72" ht="12.75" customHeight="1" x14ac:dyDescent="0.15">
      <c r="A135" s="321"/>
      <c r="B135" s="322"/>
      <c r="C135" s="322"/>
      <c r="D135" s="340"/>
      <c r="E135" s="324"/>
      <c r="F135" s="217"/>
      <c r="G135" s="325"/>
      <c r="H135" s="217"/>
      <c r="I135" s="325"/>
      <c r="J135" s="217"/>
      <c r="K135" s="325"/>
      <c r="L135" s="325"/>
      <c r="M135" s="342"/>
      <c r="N135" s="129"/>
    </row>
    <row r="136" spans="1:72" ht="12.75" customHeight="1" x14ac:dyDescent="0.15">
      <c r="A136" s="321"/>
      <c r="B136" s="322"/>
      <c r="C136" s="322" t="s">
        <v>749</v>
      </c>
      <c r="D136" s="340"/>
      <c r="E136" s="324"/>
      <c r="F136" s="217"/>
      <c r="G136" s="341">
        <f>SUM(G134:G135)</f>
        <v>0</v>
      </c>
      <c r="H136" s="217"/>
      <c r="I136" s="341">
        <f>SUM(I134:I135)</f>
        <v>0</v>
      </c>
      <c r="J136" s="217"/>
      <c r="K136" s="341">
        <f>SUM(K134:K135)</f>
        <v>0</v>
      </c>
      <c r="L136" s="341">
        <f>G136+I136+K136</f>
        <v>0</v>
      </c>
      <c r="M136" s="341">
        <f>SUM(L134:L135)</f>
        <v>0</v>
      </c>
      <c r="N136" s="129"/>
    </row>
    <row r="137" spans="1:72" ht="12.75" customHeight="1" x14ac:dyDescent="0.15">
      <c r="A137" s="321"/>
      <c r="B137" s="322"/>
      <c r="C137" s="323"/>
      <c r="D137" s="323"/>
      <c r="E137" s="324"/>
      <c r="F137" s="217"/>
      <c r="G137" s="325"/>
      <c r="H137" s="217"/>
      <c r="I137" s="325"/>
      <c r="J137" s="217"/>
      <c r="K137" s="325"/>
      <c r="L137" s="325"/>
      <c r="M137" s="325"/>
      <c r="N137" s="129"/>
    </row>
    <row r="138" spans="1:72" s="316" customFormat="1" ht="12.75" customHeight="1" x14ac:dyDescent="0.15">
      <c r="A138" s="321"/>
      <c r="B138" s="322" t="s">
        <v>364</v>
      </c>
      <c r="C138" s="322" t="s">
        <v>561</v>
      </c>
      <c r="D138" s="323"/>
      <c r="E138" s="324"/>
      <c r="F138" s="217"/>
      <c r="G138" s="325"/>
      <c r="H138" s="217"/>
      <c r="I138" s="325"/>
      <c r="J138" s="217"/>
      <c r="K138" s="325"/>
      <c r="L138" s="325">
        <f>G138+I138+K138</f>
        <v>0</v>
      </c>
      <c r="M138" s="325"/>
      <c r="N138" s="128" t="s">
        <v>934</v>
      </c>
      <c r="O138" s="217"/>
      <c r="P138" s="217"/>
      <c r="Q138" s="217"/>
      <c r="R138" s="217"/>
      <c r="S138" s="217"/>
      <c r="T138" s="217"/>
      <c r="U138" s="217"/>
      <c r="V138" s="217"/>
      <c r="W138" s="317"/>
      <c r="X138" s="317"/>
      <c r="Y138" s="317"/>
      <c r="Z138" s="317"/>
      <c r="AA138" s="317"/>
      <c r="AB138" s="317"/>
      <c r="AC138" s="317"/>
      <c r="AD138" s="317"/>
      <c r="AE138" s="317"/>
      <c r="AF138" s="317"/>
      <c r="AG138" s="317"/>
      <c r="AH138" s="317"/>
      <c r="AI138" s="317"/>
      <c r="AJ138" s="317"/>
      <c r="AK138" s="317"/>
      <c r="AL138" s="317"/>
      <c r="AM138" s="317"/>
      <c r="AN138" s="317"/>
      <c r="AO138" s="317"/>
      <c r="AP138" s="317"/>
      <c r="AQ138" s="317"/>
      <c r="AR138" s="317"/>
      <c r="AS138" s="317"/>
      <c r="AT138" s="317"/>
      <c r="AU138" s="317"/>
      <c r="AV138" s="317"/>
      <c r="AW138" s="317"/>
      <c r="AX138" s="317"/>
      <c r="AY138" s="317"/>
      <c r="AZ138" s="317"/>
      <c r="BA138" s="317"/>
      <c r="BB138" s="317"/>
      <c r="BC138" s="317"/>
      <c r="BD138" s="317"/>
      <c r="BE138" s="317"/>
      <c r="BF138" s="317"/>
      <c r="BG138" s="317"/>
      <c r="BH138" s="317"/>
      <c r="BI138" s="317"/>
      <c r="BJ138" s="317"/>
      <c r="BK138" s="317"/>
      <c r="BL138" s="317"/>
      <c r="BM138" s="317"/>
      <c r="BN138" s="317"/>
      <c r="BO138" s="317"/>
      <c r="BP138" s="317"/>
      <c r="BQ138" s="317"/>
      <c r="BR138" s="317"/>
      <c r="BS138" s="317"/>
      <c r="BT138" s="317"/>
    </row>
    <row r="139" spans="1:72" ht="12.75" customHeight="1" x14ac:dyDescent="0.15">
      <c r="A139" s="321"/>
      <c r="B139" s="322"/>
      <c r="C139" s="322"/>
      <c r="D139" s="323"/>
      <c r="E139" s="324"/>
      <c r="F139" s="217"/>
      <c r="G139" s="325"/>
      <c r="H139" s="217"/>
      <c r="I139" s="325"/>
      <c r="J139" s="217"/>
      <c r="K139" s="325"/>
      <c r="L139" s="325"/>
      <c r="M139" s="325"/>
      <c r="N139" s="129"/>
    </row>
    <row r="140" spans="1:72" ht="12.75" customHeight="1" x14ac:dyDescent="0.15">
      <c r="A140" s="321"/>
      <c r="B140" s="322"/>
      <c r="C140" s="322" t="s">
        <v>749</v>
      </c>
      <c r="D140" s="340"/>
      <c r="E140" s="324"/>
      <c r="F140" s="217"/>
      <c r="G140" s="341">
        <f>SUM(G137:G139)</f>
        <v>0</v>
      </c>
      <c r="H140" s="217"/>
      <c r="I140" s="341">
        <f>SUM(I137:I139)</f>
        <v>0</v>
      </c>
      <c r="J140" s="217"/>
      <c r="K140" s="341">
        <f>SUM(K137:K139)</f>
        <v>0</v>
      </c>
      <c r="L140" s="341">
        <f>G140+I140+K140</f>
        <v>0</v>
      </c>
      <c r="M140" s="341">
        <f>SUM(L137:L139)</f>
        <v>0</v>
      </c>
      <c r="N140" s="129"/>
    </row>
    <row r="141" spans="1:72" s="316" customFormat="1" ht="12.75" customHeight="1" x14ac:dyDescent="0.15">
      <c r="A141" s="321"/>
      <c r="B141" s="322" t="s">
        <v>365</v>
      </c>
      <c r="C141" s="322" t="s">
        <v>513</v>
      </c>
      <c r="D141" s="323"/>
      <c r="E141" s="324"/>
      <c r="F141" s="217"/>
      <c r="G141" s="325"/>
      <c r="H141" s="217"/>
      <c r="I141" s="325"/>
      <c r="J141" s="217"/>
      <c r="K141" s="325"/>
      <c r="L141" s="325"/>
      <c r="M141" s="325"/>
      <c r="N141" s="128" t="s">
        <v>934</v>
      </c>
      <c r="O141" s="217"/>
      <c r="P141" s="217"/>
      <c r="Q141" s="217"/>
      <c r="R141" s="217"/>
      <c r="S141" s="217"/>
      <c r="T141" s="217"/>
      <c r="U141" s="217"/>
      <c r="V141" s="217"/>
      <c r="W141" s="317"/>
      <c r="X141" s="317"/>
      <c r="Y141" s="317"/>
      <c r="Z141" s="317"/>
      <c r="AA141" s="317"/>
      <c r="AB141" s="317"/>
      <c r="AC141" s="317"/>
      <c r="AD141" s="317"/>
      <c r="AE141" s="317"/>
      <c r="AF141" s="317"/>
      <c r="AG141" s="317"/>
      <c r="AH141" s="317"/>
      <c r="AI141" s="317"/>
      <c r="AJ141" s="317"/>
      <c r="AK141" s="317"/>
      <c r="AL141" s="317"/>
      <c r="AM141" s="317"/>
      <c r="AN141" s="317"/>
      <c r="AO141" s="317"/>
      <c r="AP141" s="317"/>
      <c r="AQ141" s="317"/>
      <c r="AR141" s="317"/>
      <c r="AS141" s="317"/>
      <c r="AT141" s="317"/>
      <c r="AU141" s="317"/>
      <c r="AV141" s="317"/>
      <c r="AW141" s="317"/>
      <c r="AX141" s="317"/>
      <c r="AY141" s="317"/>
      <c r="AZ141" s="317"/>
      <c r="BA141" s="317"/>
      <c r="BB141" s="317"/>
      <c r="BC141" s="317"/>
      <c r="BD141" s="317"/>
      <c r="BE141" s="317"/>
      <c r="BF141" s="317"/>
      <c r="BG141" s="317"/>
      <c r="BH141" s="317"/>
      <c r="BI141" s="317"/>
      <c r="BJ141" s="317"/>
      <c r="BK141" s="317"/>
      <c r="BL141" s="317"/>
      <c r="BM141" s="317"/>
      <c r="BN141" s="317"/>
      <c r="BO141" s="317"/>
      <c r="BP141" s="317"/>
      <c r="BQ141" s="317"/>
      <c r="BR141" s="317"/>
      <c r="BS141" s="317"/>
      <c r="BT141" s="317"/>
    </row>
    <row r="142" spans="1:72" ht="12.75" customHeight="1" x14ac:dyDescent="0.15">
      <c r="A142" s="321"/>
      <c r="B142" s="322"/>
      <c r="C142" s="322"/>
      <c r="D142" s="323" t="s">
        <v>526</v>
      </c>
      <c r="E142" s="324"/>
      <c r="F142" s="217"/>
      <c r="G142" s="325">
        <f>F142*E142</f>
        <v>0</v>
      </c>
      <c r="H142" s="217"/>
      <c r="I142" s="325"/>
      <c r="J142" s="217"/>
      <c r="K142" s="325"/>
      <c r="L142" s="325">
        <f>G142+I142+K142</f>
        <v>0</v>
      </c>
      <c r="M142" s="325"/>
      <c r="N142" s="129"/>
    </row>
    <row r="143" spans="1:72" x14ac:dyDescent="0.15">
      <c r="A143" s="321"/>
      <c r="B143" s="322"/>
      <c r="C143" s="322"/>
      <c r="D143" s="323" t="s">
        <v>527</v>
      </c>
      <c r="E143" s="324"/>
      <c r="F143" s="217"/>
      <c r="G143" s="325"/>
      <c r="H143" s="217"/>
      <c r="I143" s="325">
        <f>H143*E143</f>
        <v>0</v>
      </c>
      <c r="J143" s="217"/>
      <c r="K143" s="325"/>
      <c r="L143" s="325">
        <f>G143+I143+K143</f>
        <v>0</v>
      </c>
      <c r="M143" s="325"/>
      <c r="N143" s="129"/>
    </row>
    <row r="144" spans="1:72" ht="12.75" customHeight="1" x14ac:dyDescent="0.15">
      <c r="A144" s="321"/>
      <c r="B144" s="322"/>
      <c r="C144" s="322"/>
      <c r="D144" s="323" t="s">
        <v>528</v>
      </c>
      <c r="E144" s="324"/>
      <c r="F144" s="217"/>
      <c r="G144" s="325"/>
      <c r="H144" s="217"/>
      <c r="I144" s="325">
        <f>H144*E144</f>
        <v>0</v>
      </c>
      <c r="J144" s="217"/>
      <c r="K144" s="325"/>
      <c r="L144" s="325">
        <f>G144+I144+K144</f>
        <v>0</v>
      </c>
      <c r="M144" s="325"/>
      <c r="N144" s="129"/>
    </row>
    <row r="145" spans="1:72" ht="12.75" customHeight="1" x14ac:dyDescent="0.15">
      <c r="A145" s="321"/>
      <c r="B145" s="322"/>
      <c r="C145" s="322"/>
      <c r="D145" s="323"/>
      <c r="E145" s="324"/>
      <c r="F145" s="217"/>
      <c r="G145" s="325"/>
      <c r="H145" s="217"/>
      <c r="I145" s="325"/>
      <c r="J145" s="217"/>
      <c r="K145" s="325"/>
      <c r="L145" s="325"/>
      <c r="M145" s="325"/>
      <c r="N145" s="129"/>
    </row>
    <row r="146" spans="1:72" ht="12.75" customHeight="1" x14ac:dyDescent="0.15">
      <c r="A146" s="321"/>
      <c r="B146" s="322"/>
      <c r="C146" s="322" t="s">
        <v>749</v>
      </c>
      <c r="D146" s="340"/>
      <c r="E146" s="324"/>
      <c r="F146" s="217"/>
      <c r="G146" s="341">
        <f>SUM(G141:G145)</f>
        <v>0</v>
      </c>
      <c r="H146" s="217"/>
      <c r="I146" s="341">
        <f>SUM(I141:I145)</f>
        <v>0</v>
      </c>
      <c r="J146" s="217"/>
      <c r="K146" s="341">
        <f>SUM(K141:K145)</f>
        <v>0</v>
      </c>
      <c r="L146" s="341">
        <f>G146+I146+K146</f>
        <v>0</v>
      </c>
      <c r="M146" s="341">
        <f>SUM(L141:L145)</f>
        <v>0</v>
      </c>
      <c r="N146" s="129"/>
    </row>
    <row r="147" spans="1:72" s="316" customFormat="1" ht="12.75" customHeight="1" x14ac:dyDescent="0.15">
      <c r="A147" s="321"/>
      <c r="B147" s="322" t="s">
        <v>473</v>
      </c>
      <c r="C147" s="322" t="s">
        <v>883</v>
      </c>
      <c r="D147" s="323"/>
      <c r="E147" s="324"/>
      <c r="F147" s="217"/>
      <c r="G147" s="325"/>
      <c r="H147" s="217"/>
      <c r="I147" s="325"/>
      <c r="J147" s="217"/>
      <c r="K147" s="325"/>
      <c r="L147" s="325"/>
      <c r="M147" s="325"/>
      <c r="N147" s="129"/>
      <c r="O147" s="217"/>
      <c r="P147" s="217"/>
      <c r="Q147" s="217"/>
      <c r="R147" s="217"/>
      <c r="S147" s="217"/>
      <c r="T147" s="217"/>
      <c r="U147" s="217"/>
      <c r="V147" s="217"/>
      <c r="W147" s="317"/>
      <c r="X147" s="317"/>
      <c r="Y147" s="317"/>
      <c r="Z147" s="317"/>
      <c r="AA147" s="317"/>
      <c r="AB147" s="317"/>
      <c r="AC147" s="317"/>
      <c r="AD147" s="317"/>
      <c r="AE147" s="317"/>
      <c r="AF147" s="317"/>
      <c r="AG147" s="317"/>
      <c r="AH147" s="317"/>
      <c r="AI147" s="317"/>
      <c r="AJ147" s="317"/>
      <c r="AK147" s="317"/>
      <c r="AL147" s="317"/>
      <c r="AM147" s="317"/>
      <c r="AN147" s="317"/>
      <c r="AO147" s="317"/>
      <c r="AP147" s="317"/>
      <c r="AQ147" s="317"/>
      <c r="AR147" s="317"/>
      <c r="AS147" s="317"/>
      <c r="AT147" s="317"/>
      <c r="AU147" s="317"/>
      <c r="AV147" s="317"/>
      <c r="AW147" s="317"/>
      <c r="AX147" s="317"/>
      <c r="AY147" s="317"/>
      <c r="AZ147" s="317"/>
      <c r="BA147" s="317"/>
      <c r="BB147" s="317"/>
      <c r="BC147" s="317"/>
      <c r="BD147" s="317"/>
      <c r="BE147" s="317"/>
      <c r="BF147" s="317"/>
      <c r="BG147" s="317"/>
      <c r="BH147" s="317"/>
      <c r="BI147" s="317"/>
      <c r="BJ147" s="317"/>
      <c r="BK147" s="317"/>
      <c r="BL147" s="317"/>
      <c r="BM147" s="317"/>
      <c r="BN147" s="317"/>
      <c r="BO147" s="317"/>
      <c r="BP147" s="317"/>
      <c r="BQ147" s="317"/>
      <c r="BR147" s="317"/>
      <c r="BS147" s="317"/>
      <c r="BT147" s="317"/>
    </row>
    <row r="148" spans="1:72" ht="12.75" customHeight="1" x14ac:dyDescent="0.15">
      <c r="B148" s="2"/>
      <c r="C148" s="2"/>
      <c r="D148" s="9" t="s">
        <v>391</v>
      </c>
      <c r="G148" s="10">
        <f>F148*E148</f>
        <v>0</v>
      </c>
      <c r="I148" s="10">
        <f>H148*E148</f>
        <v>0</v>
      </c>
      <c r="L148" s="10">
        <f t="shared" ref="L148:L155" si="9">G148+I148+K148</f>
        <v>0</v>
      </c>
      <c r="N148" s="129"/>
    </row>
    <row r="149" spans="1:72" ht="12.75" customHeight="1" x14ac:dyDescent="0.15">
      <c r="B149" s="2"/>
      <c r="C149" s="2"/>
      <c r="D149" s="9" t="s">
        <v>529</v>
      </c>
      <c r="G149" s="10">
        <f>F149*E149</f>
        <v>0</v>
      </c>
      <c r="I149" s="10">
        <f>H149*E149</f>
        <v>0</v>
      </c>
      <c r="L149" s="10">
        <f t="shared" si="9"/>
        <v>0</v>
      </c>
      <c r="N149" s="129" t="s">
        <v>566</v>
      </c>
    </row>
    <row r="150" spans="1:72" ht="12.75" customHeight="1" x14ac:dyDescent="0.15">
      <c r="B150" s="2"/>
      <c r="C150" s="2"/>
      <c r="D150" s="9" t="s">
        <v>294</v>
      </c>
      <c r="G150" s="10">
        <f>F150*E150</f>
        <v>0</v>
      </c>
      <c r="I150" s="10">
        <f>H150*E150</f>
        <v>0</v>
      </c>
      <c r="L150" s="10">
        <f t="shared" si="9"/>
        <v>0</v>
      </c>
      <c r="N150" s="130"/>
    </row>
    <row r="151" spans="1:72" ht="12.75" customHeight="1" x14ac:dyDescent="0.15">
      <c r="B151" s="2"/>
      <c r="C151" s="2"/>
      <c r="D151" s="9" t="s">
        <v>295</v>
      </c>
      <c r="I151" s="10">
        <f>H151*E151</f>
        <v>0</v>
      </c>
      <c r="L151" s="10">
        <f t="shared" si="9"/>
        <v>0</v>
      </c>
      <c r="N151" s="129"/>
    </row>
    <row r="152" spans="1:72" ht="12.75" customHeight="1" x14ac:dyDescent="0.15">
      <c r="B152" s="2"/>
      <c r="C152" s="2"/>
      <c r="N152" s="129"/>
    </row>
    <row r="153" spans="1:72" ht="12.75" customHeight="1" x14ac:dyDescent="0.15">
      <c r="B153" s="2"/>
      <c r="C153" s="2" t="s">
        <v>749</v>
      </c>
      <c r="D153" s="12"/>
      <c r="G153" s="13">
        <f>SUM(G147:G152)</f>
        <v>0</v>
      </c>
      <c r="I153" s="13">
        <f>SUM(I147:I152)</f>
        <v>0</v>
      </c>
      <c r="K153" s="13">
        <f>SUM(K147:K152)</f>
        <v>0</v>
      </c>
      <c r="L153" s="13">
        <f>G153+I153+K153</f>
        <v>0</v>
      </c>
      <c r="M153" s="13">
        <f>SUM(L147:L152)</f>
        <v>0</v>
      </c>
      <c r="N153" s="129"/>
    </row>
    <row r="154" spans="1:72" ht="12.75" customHeight="1" x14ac:dyDescent="0.15">
      <c r="B154" s="2"/>
      <c r="C154" s="2"/>
      <c r="N154" s="129"/>
    </row>
    <row r="155" spans="1:72" ht="12.75" customHeight="1" x14ac:dyDescent="0.15">
      <c r="B155" s="2" t="s">
        <v>370</v>
      </c>
      <c r="C155" s="2" t="s">
        <v>560</v>
      </c>
      <c r="L155" s="10">
        <f t="shared" si="9"/>
        <v>0</v>
      </c>
      <c r="N155" s="128"/>
    </row>
    <row r="156" spans="1:72" ht="12.75" customHeight="1" x14ac:dyDescent="0.15">
      <c r="B156" s="2"/>
      <c r="C156" s="2"/>
      <c r="N156" s="128" t="s">
        <v>842</v>
      </c>
    </row>
    <row r="157" spans="1:72" ht="12.75" customHeight="1" x14ac:dyDescent="0.15">
      <c r="B157" s="2"/>
      <c r="C157" s="2" t="s">
        <v>749</v>
      </c>
      <c r="D157" s="12"/>
      <c r="G157" s="13">
        <f>SUM(G154:G156)</f>
        <v>0</v>
      </c>
      <c r="I157" s="13">
        <f>SUM(I154:I156)</f>
        <v>0</v>
      </c>
      <c r="K157" s="13">
        <f>SUM(K154:K156)</f>
        <v>0</v>
      </c>
      <c r="L157" s="13">
        <f>G157+I157+K157</f>
        <v>0</v>
      </c>
      <c r="M157" s="13">
        <f>SUM(L154:L156)</f>
        <v>0</v>
      </c>
      <c r="N157" s="129"/>
    </row>
    <row r="158" spans="1:72" ht="12.75" customHeight="1" x14ac:dyDescent="0.15">
      <c r="B158" s="2" t="s">
        <v>779</v>
      </c>
      <c r="C158" s="2" t="s">
        <v>843</v>
      </c>
      <c r="N158" s="128"/>
    </row>
    <row r="159" spans="1:72" ht="12.75" customHeight="1" x14ac:dyDescent="0.15">
      <c r="B159" s="2"/>
      <c r="C159" s="2"/>
      <c r="D159" s="9" t="s">
        <v>483</v>
      </c>
      <c r="I159" s="10">
        <f>H159*E159</f>
        <v>0</v>
      </c>
      <c r="L159" s="10">
        <f>G159+I159+K159</f>
        <v>0</v>
      </c>
      <c r="N159" s="128" t="s">
        <v>842</v>
      </c>
    </row>
    <row r="160" spans="1:72" ht="12.75" customHeight="1" x14ac:dyDescent="0.15">
      <c r="B160" s="2"/>
      <c r="C160" s="2"/>
      <c r="D160" s="9" t="s">
        <v>484</v>
      </c>
      <c r="I160" s="10">
        <f>H160*E160</f>
        <v>0</v>
      </c>
      <c r="L160" s="10">
        <f>G160+I160+K160</f>
        <v>0</v>
      </c>
      <c r="N160" s="128"/>
    </row>
    <row r="161" spans="1:72" ht="12.75" customHeight="1" x14ac:dyDescent="0.15">
      <c r="B161" s="2"/>
      <c r="C161" s="2"/>
      <c r="D161" s="9" t="s">
        <v>485</v>
      </c>
      <c r="I161" s="10">
        <f>H161*E161</f>
        <v>0</v>
      </c>
      <c r="L161" s="10">
        <f>G161+I161+K161</f>
        <v>0</v>
      </c>
      <c r="N161" s="128"/>
    </row>
    <row r="162" spans="1:72" ht="12.75" customHeight="1" x14ac:dyDescent="0.15">
      <c r="B162" s="2"/>
      <c r="C162" s="2"/>
      <c r="D162" s="9" t="s">
        <v>486</v>
      </c>
      <c r="I162" s="10">
        <f>H162*E162</f>
        <v>0</v>
      </c>
      <c r="L162" s="10">
        <f>G162+I162+K162</f>
        <v>0</v>
      </c>
      <c r="N162" s="128"/>
    </row>
    <row r="163" spans="1:72" ht="12.75" customHeight="1" x14ac:dyDescent="0.15">
      <c r="B163" s="2"/>
      <c r="C163" s="2"/>
      <c r="D163" s="9" t="s">
        <v>296</v>
      </c>
      <c r="I163" s="10">
        <f>H163*E163</f>
        <v>0</v>
      </c>
      <c r="L163" s="10">
        <f>G163+I163+K163</f>
        <v>0</v>
      </c>
      <c r="N163" s="128"/>
    </row>
    <row r="164" spans="1:72" ht="12.75" customHeight="1" x14ac:dyDescent="0.15">
      <c r="B164" s="2"/>
      <c r="C164" s="2"/>
      <c r="N164" s="128"/>
    </row>
    <row r="165" spans="1:72" ht="12.75" customHeight="1" x14ac:dyDescent="0.15">
      <c r="B165" s="2"/>
      <c r="C165" s="2" t="s">
        <v>749</v>
      </c>
      <c r="D165" s="12"/>
      <c r="G165" s="13">
        <f>SUM(G158:G164)</f>
        <v>0</v>
      </c>
      <c r="I165" s="13">
        <f>SUM(I158:I164)</f>
        <v>0</v>
      </c>
      <c r="K165" s="13">
        <f>SUM(K158:K164)</f>
        <v>0</v>
      </c>
      <c r="L165" s="13">
        <f>G165+I165+K165</f>
        <v>0</v>
      </c>
      <c r="M165" s="13">
        <f>SUM(L158:L164)</f>
        <v>0</v>
      </c>
      <c r="N165" s="129"/>
    </row>
    <row r="166" spans="1:72" s="316" customFormat="1" ht="12.75" customHeight="1" x14ac:dyDescent="0.15">
      <c r="A166" s="321"/>
      <c r="B166" s="322" t="s">
        <v>838</v>
      </c>
      <c r="C166" s="322" t="s">
        <v>839</v>
      </c>
      <c r="D166" s="323"/>
      <c r="E166" s="324"/>
      <c r="F166" s="217"/>
      <c r="G166" s="325"/>
      <c r="H166" s="217"/>
      <c r="I166" s="325"/>
      <c r="J166" s="217"/>
      <c r="K166" s="325"/>
      <c r="L166" s="325"/>
      <c r="M166" s="325"/>
      <c r="N166" s="128"/>
      <c r="O166" s="217"/>
      <c r="P166" s="217"/>
      <c r="Q166" s="217"/>
      <c r="R166" s="217"/>
      <c r="S166" s="217"/>
      <c r="T166" s="217"/>
      <c r="U166" s="217"/>
      <c r="V166" s="217"/>
      <c r="W166" s="317"/>
      <c r="X166" s="317"/>
      <c r="Y166" s="317"/>
      <c r="Z166" s="317"/>
      <c r="AA166" s="317"/>
      <c r="AB166" s="317"/>
      <c r="AC166" s="317"/>
      <c r="AD166" s="317"/>
      <c r="AE166" s="317"/>
      <c r="AF166" s="317"/>
      <c r="AG166" s="317"/>
      <c r="AH166" s="317"/>
      <c r="AI166" s="317"/>
      <c r="AJ166" s="317"/>
      <c r="AK166" s="317"/>
      <c r="AL166" s="317"/>
      <c r="AM166" s="317"/>
      <c r="AN166" s="317"/>
      <c r="AO166" s="317"/>
      <c r="AP166" s="317"/>
      <c r="AQ166" s="317"/>
      <c r="AR166" s="317"/>
      <c r="AS166" s="317"/>
      <c r="AT166" s="317"/>
      <c r="AU166" s="317"/>
      <c r="AV166" s="317"/>
      <c r="AW166" s="317"/>
      <c r="AX166" s="317"/>
      <c r="AY166" s="317"/>
      <c r="AZ166" s="317"/>
      <c r="BA166" s="317"/>
      <c r="BB166" s="317"/>
      <c r="BC166" s="317"/>
      <c r="BD166" s="317"/>
      <c r="BE166" s="317"/>
      <c r="BF166" s="317"/>
      <c r="BG166" s="317"/>
      <c r="BH166" s="317"/>
      <c r="BI166" s="317"/>
      <c r="BJ166" s="317"/>
      <c r="BK166" s="317"/>
      <c r="BL166" s="317"/>
      <c r="BM166" s="317"/>
      <c r="BN166" s="317"/>
      <c r="BO166" s="317"/>
      <c r="BP166" s="317"/>
      <c r="BQ166" s="317"/>
      <c r="BR166" s="317"/>
      <c r="BS166" s="317"/>
      <c r="BT166" s="317"/>
    </row>
    <row r="167" spans="1:72" s="316" customFormat="1" ht="12.75" customHeight="1" x14ac:dyDescent="0.15">
      <c r="A167" s="321"/>
      <c r="B167" s="322"/>
      <c r="C167" s="322"/>
      <c r="D167" s="323" t="s">
        <v>90</v>
      </c>
      <c r="E167" s="324"/>
      <c r="F167" s="217"/>
      <c r="G167" s="325">
        <f t="shared" ref="G167:G172" si="10">F167*E167</f>
        <v>0</v>
      </c>
      <c r="H167" s="217"/>
      <c r="I167" s="325">
        <f t="shared" ref="I167:I172" si="11">H167*E167</f>
        <v>0</v>
      </c>
      <c r="J167" s="217"/>
      <c r="K167" s="325">
        <f t="shared" ref="K167:K172" si="12">E167*J167</f>
        <v>0</v>
      </c>
      <c r="L167" s="325">
        <f t="shared" ref="L167:L172" si="13">G167+I167+K167</f>
        <v>0</v>
      </c>
      <c r="M167" s="325"/>
      <c r="N167" s="129"/>
      <c r="O167" s="217"/>
      <c r="P167" s="217"/>
      <c r="Q167" s="217"/>
      <c r="R167" s="217"/>
      <c r="S167" s="217"/>
      <c r="T167" s="217"/>
      <c r="U167" s="217"/>
      <c r="V167" s="217"/>
      <c r="W167" s="317"/>
      <c r="X167" s="317"/>
      <c r="Y167" s="317"/>
      <c r="Z167" s="317"/>
      <c r="AA167" s="317"/>
      <c r="AB167" s="317"/>
      <c r="AC167" s="317"/>
      <c r="AD167" s="317"/>
      <c r="AE167" s="317"/>
      <c r="AF167" s="317"/>
      <c r="AG167" s="317"/>
      <c r="AH167" s="317"/>
      <c r="AI167" s="317"/>
      <c r="AJ167" s="317"/>
      <c r="AK167" s="317"/>
      <c r="AL167" s="317"/>
      <c r="AM167" s="317"/>
      <c r="AN167" s="317"/>
      <c r="AO167" s="317"/>
      <c r="AP167" s="317"/>
      <c r="AQ167" s="317"/>
      <c r="AR167" s="317"/>
      <c r="AS167" s="317"/>
      <c r="AT167" s="317"/>
      <c r="AU167" s="317"/>
      <c r="AV167" s="317"/>
      <c r="AW167" s="317"/>
      <c r="AX167" s="317"/>
      <c r="AY167" s="317"/>
      <c r="AZ167" s="317"/>
      <c r="BA167" s="317"/>
      <c r="BB167" s="317"/>
      <c r="BC167" s="317"/>
      <c r="BD167" s="317"/>
      <c r="BE167" s="317"/>
      <c r="BF167" s="317"/>
      <c r="BG167" s="317"/>
      <c r="BH167" s="317"/>
      <c r="BI167" s="317"/>
      <c r="BJ167" s="317"/>
      <c r="BK167" s="317"/>
      <c r="BL167" s="317"/>
      <c r="BM167" s="317"/>
      <c r="BN167" s="317"/>
      <c r="BO167" s="317"/>
      <c r="BP167" s="317"/>
      <c r="BQ167" s="317"/>
      <c r="BR167" s="317"/>
      <c r="BS167" s="317"/>
      <c r="BT167" s="317"/>
    </row>
    <row r="168" spans="1:72" s="316" customFormat="1" ht="12.75" customHeight="1" x14ac:dyDescent="0.15">
      <c r="A168" s="321"/>
      <c r="B168" s="322"/>
      <c r="C168" s="322"/>
      <c r="D168" s="323" t="s">
        <v>840</v>
      </c>
      <c r="E168" s="324"/>
      <c r="F168" s="217"/>
      <c r="G168" s="325">
        <f t="shared" si="10"/>
        <v>0</v>
      </c>
      <c r="H168" s="217"/>
      <c r="I168" s="325">
        <f t="shared" si="11"/>
        <v>0</v>
      </c>
      <c r="J168" s="217"/>
      <c r="K168" s="325">
        <f t="shared" si="12"/>
        <v>0</v>
      </c>
      <c r="L168" s="325">
        <f t="shared" si="13"/>
        <v>0</v>
      </c>
      <c r="M168" s="325"/>
      <c r="N168" s="129"/>
      <c r="O168" s="217"/>
      <c r="P168" s="217"/>
      <c r="Q168" s="217"/>
      <c r="R168" s="217"/>
      <c r="S168" s="217"/>
      <c r="T168" s="217"/>
      <c r="U168" s="217"/>
      <c r="V168" s="217"/>
      <c r="W168" s="317"/>
      <c r="X168" s="317"/>
      <c r="Y168" s="317"/>
      <c r="Z168" s="317"/>
      <c r="AA168" s="317"/>
      <c r="AB168" s="317"/>
      <c r="AC168" s="317"/>
      <c r="AD168" s="317"/>
      <c r="AE168" s="317"/>
      <c r="AF168" s="317"/>
      <c r="AG168" s="317"/>
      <c r="AH168" s="317"/>
      <c r="AI168" s="317"/>
      <c r="AJ168" s="317"/>
      <c r="AK168" s="317"/>
      <c r="AL168" s="317"/>
      <c r="AM168" s="317"/>
      <c r="AN168" s="317"/>
      <c r="AO168" s="317"/>
      <c r="AP168" s="317"/>
      <c r="AQ168" s="317"/>
      <c r="AR168" s="317"/>
      <c r="AS168" s="317"/>
      <c r="AT168" s="317"/>
      <c r="AU168" s="317"/>
      <c r="AV168" s="317"/>
      <c r="AW168" s="317"/>
      <c r="AX168" s="317"/>
      <c r="AY168" s="317"/>
      <c r="AZ168" s="317"/>
      <c r="BA168" s="317"/>
      <c r="BB168" s="317"/>
      <c r="BC168" s="317"/>
      <c r="BD168" s="317"/>
      <c r="BE168" s="317"/>
      <c r="BF168" s="317"/>
      <c r="BG168" s="317"/>
      <c r="BH168" s="317"/>
      <c r="BI168" s="317"/>
      <c r="BJ168" s="317"/>
      <c r="BK168" s="317"/>
      <c r="BL168" s="317"/>
      <c r="BM168" s="317"/>
      <c r="BN168" s="317"/>
      <c r="BO168" s="317"/>
      <c r="BP168" s="317"/>
      <c r="BQ168" s="317"/>
      <c r="BR168" s="317"/>
      <c r="BS168" s="317"/>
      <c r="BT168" s="317"/>
    </row>
    <row r="169" spans="1:72" s="316" customFormat="1" ht="12.75" customHeight="1" x14ac:dyDescent="0.15">
      <c r="A169" s="321"/>
      <c r="B169" s="322"/>
      <c r="C169" s="322"/>
      <c r="D169" s="323" t="s">
        <v>91</v>
      </c>
      <c r="E169" s="324"/>
      <c r="F169" s="217"/>
      <c r="G169" s="325">
        <f t="shared" si="10"/>
        <v>0</v>
      </c>
      <c r="H169" s="217"/>
      <c r="I169" s="325">
        <f>H169*E169</f>
        <v>0</v>
      </c>
      <c r="J169" s="217"/>
      <c r="K169" s="325">
        <f t="shared" si="12"/>
        <v>0</v>
      </c>
      <c r="L169" s="325">
        <f t="shared" si="13"/>
        <v>0</v>
      </c>
      <c r="M169" s="325"/>
      <c r="N169" s="130"/>
      <c r="O169" s="217"/>
      <c r="P169" s="217"/>
      <c r="Q169" s="217"/>
      <c r="R169" s="217"/>
      <c r="S169" s="217"/>
      <c r="T169" s="217"/>
      <c r="U169" s="217"/>
      <c r="V169" s="217"/>
      <c r="W169" s="317"/>
      <c r="X169" s="317"/>
      <c r="Y169" s="317"/>
      <c r="Z169" s="317"/>
      <c r="AA169" s="317"/>
      <c r="AB169" s="317"/>
      <c r="AC169" s="317"/>
      <c r="AD169" s="317"/>
      <c r="AE169" s="317"/>
      <c r="AF169" s="317"/>
      <c r="AG169" s="317"/>
      <c r="AH169" s="317"/>
      <c r="AI169" s="317"/>
      <c r="AJ169" s="317"/>
      <c r="AK169" s="317"/>
      <c r="AL169" s="317"/>
      <c r="AM169" s="317"/>
      <c r="AN169" s="317"/>
      <c r="AO169" s="317"/>
      <c r="AP169" s="317"/>
      <c r="AQ169" s="317"/>
      <c r="AR169" s="317"/>
      <c r="AS169" s="317"/>
      <c r="AT169" s="317"/>
      <c r="AU169" s="317"/>
      <c r="AV169" s="317"/>
      <c r="AW169" s="317"/>
      <c r="AX169" s="317"/>
      <c r="AY169" s="317"/>
      <c r="AZ169" s="317"/>
      <c r="BA169" s="317"/>
      <c r="BB169" s="317"/>
      <c r="BC169" s="317"/>
      <c r="BD169" s="317"/>
      <c r="BE169" s="317"/>
      <c r="BF169" s="317"/>
      <c r="BG169" s="317"/>
      <c r="BH169" s="317"/>
      <c r="BI169" s="317"/>
      <c r="BJ169" s="317"/>
      <c r="BK169" s="317"/>
      <c r="BL169" s="317"/>
      <c r="BM169" s="317"/>
      <c r="BN169" s="317"/>
      <c r="BO169" s="317"/>
      <c r="BP169" s="317"/>
      <c r="BQ169" s="317"/>
      <c r="BR169" s="317"/>
      <c r="BS169" s="317"/>
      <c r="BT169" s="317"/>
    </row>
    <row r="170" spans="1:72" s="316" customFormat="1" ht="12.75" customHeight="1" x14ac:dyDescent="0.15">
      <c r="A170" s="321"/>
      <c r="B170" s="322"/>
      <c r="C170" s="322"/>
      <c r="D170" s="323" t="s">
        <v>92</v>
      </c>
      <c r="E170" s="324"/>
      <c r="F170" s="217"/>
      <c r="G170" s="325">
        <f t="shared" si="10"/>
        <v>0</v>
      </c>
      <c r="H170" s="217"/>
      <c r="I170" s="325">
        <f t="shared" si="11"/>
        <v>0</v>
      </c>
      <c r="J170" s="217"/>
      <c r="K170" s="325">
        <f t="shared" si="12"/>
        <v>0</v>
      </c>
      <c r="L170" s="325">
        <f t="shared" si="13"/>
        <v>0</v>
      </c>
      <c r="M170" s="325"/>
      <c r="N170" s="130"/>
      <c r="O170" s="217"/>
      <c r="P170" s="217"/>
      <c r="Q170" s="217"/>
      <c r="R170" s="217"/>
      <c r="S170" s="217"/>
      <c r="T170" s="217"/>
      <c r="U170" s="217"/>
      <c r="V170" s="217"/>
      <c r="W170" s="317"/>
      <c r="X170" s="317"/>
      <c r="Y170" s="317"/>
      <c r="Z170" s="317"/>
      <c r="AA170" s="317"/>
      <c r="AB170" s="317"/>
      <c r="AC170" s="317"/>
      <c r="AD170" s="317"/>
      <c r="AE170" s="317"/>
      <c r="AF170" s="317"/>
      <c r="AG170" s="317"/>
      <c r="AH170" s="317"/>
      <c r="AI170" s="317"/>
      <c r="AJ170" s="317"/>
      <c r="AK170" s="317"/>
      <c r="AL170" s="317"/>
      <c r="AM170" s="317"/>
      <c r="AN170" s="317"/>
      <c r="AO170" s="317"/>
      <c r="AP170" s="317"/>
      <c r="AQ170" s="317"/>
      <c r="AR170" s="317"/>
      <c r="AS170" s="317"/>
      <c r="AT170" s="317"/>
      <c r="AU170" s="317"/>
      <c r="AV170" s="317"/>
      <c r="AW170" s="317"/>
      <c r="AX170" s="317"/>
      <c r="AY170" s="317"/>
      <c r="AZ170" s="317"/>
      <c r="BA170" s="317"/>
      <c r="BB170" s="317"/>
      <c r="BC170" s="317"/>
      <c r="BD170" s="317"/>
      <c r="BE170" s="317"/>
      <c r="BF170" s="317"/>
      <c r="BG170" s="317"/>
      <c r="BH170" s="317"/>
      <c r="BI170" s="317"/>
      <c r="BJ170" s="317"/>
      <c r="BK170" s="317"/>
      <c r="BL170" s="317"/>
      <c r="BM170" s="317"/>
      <c r="BN170" s="317"/>
      <c r="BO170" s="317"/>
      <c r="BP170" s="317"/>
      <c r="BQ170" s="317"/>
      <c r="BR170" s="317"/>
      <c r="BS170" s="317"/>
      <c r="BT170" s="317"/>
    </row>
    <row r="171" spans="1:72" s="316" customFormat="1" ht="12.75" customHeight="1" x14ac:dyDescent="0.15">
      <c r="A171" s="321"/>
      <c r="B171" s="322"/>
      <c r="C171" s="322"/>
      <c r="D171" s="323" t="s">
        <v>109</v>
      </c>
      <c r="E171" s="324"/>
      <c r="F171" s="217"/>
      <c r="G171" s="325">
        <f t="shared" si="10"/>
        <v>0</v>
      </c>
      <c r="H171" s="217"/>
      <c r="I171" s="325">
        <f t="shared" si="11"/>
        <v>0</v>
      </c>
      <c r="J171" s="217"/>
      <c r="K171" s="325">
        <f t="shared" si="12"/>
        <v>0</v>
      </c>
      <c r="L171" s="325">
        <f t="shared" si="13"/>
        <v>0</v>
      </c>
      <c r="M171" s="325"/>
      <c r="N171" s="129"/>
      <c r="O171" s="217"/>
      <c r="P171" s="217"/>
      <c r="Q171" s="217"/>
      <c r="R171" s="217"/>
      <c r="S171" s="217"/>
      <c r="T171" s="217"/>
      <c r="U171" s="217"/>
      <c r="V171" s="217"/>
      <c r="W171" s="317"/>
      <c r="X171" s="317"/>
      <c r="Y171" s="317"/>
      <c r="Z171" s="317"/>
      <c r="AA171" s="317"/>
      <c r="AB171" s="317"/>
      <c r="AC171" s="317"/>
      <c r="AD171" s="317"/>
      <c r="AE171" s="317"/>
      <c r="AF171" s="317"/>
      <c r="AG171" s="317"/>
      <c r="AH171" s="317"/>
      <c r="AI171" s="317"/>
      <c r="AJ171" s="317"/>
      <c r="AK171" s="317"/>
      <c r="AL171" s="317"/>
      <c r="AM171" s="317"/>
      <c r="AN171" s="317"/>
      <c r="AO171" s="317"/>
      <c r="AP171" s="317"/>
      <c r="AQ171" s="317"/>
      <c r="AR171" s="317"/>
      <c r="AS171" s="317"/>
      <c r="AT171" s="317"/>
      <c r="AU171" s="317"/>
      <c r="AV171" s="317"/>
      <c r="AW171" s="317"/>
      <c r="AX171" s="317"/>
      <c r="AY171" s="317"/>
      <c r="AZ171" s="317"/>
      <c r="BA171" s="317"/>
      <c r="BB171" s="317"/>
      <c r="BC171" s="317"/>
      <c r="BD171" s="317"/>
      <c r="BE171" s="317"/>
      <c r="BF171" s="317"/>
      <c r="BG171" s="317"/>
      <c r="BH171" s="317"/>
      <c r="BI171" s="317"/>
      <c r="BJ171" s="317"/>
      <c r="BK171" s="317"/>
      <c r="BL171" s="317"/>
      <c r="BM171" s="317"/>
      <c r="BN171" s="317"/>
      <c r="BO171" s="317"/>
      <c r="BP171" s="317"/>
      <c r="BQ171" s="317"/>
      <c r="BR171" s="317"/>
      <c r="BS171" s="317"/>
      <c r="BT171" s="317"/>
    </row>
    <row r="172" spans="1:72" s="316" customFormat="1" ht="12.75" customHeight="1" x14ac:dyDescent="0.15">
      <c r="A172" s="321"/>
      <c r="B172" s="322"/>
      <c r="C172" s="322"/>
      <c r="D172" s="323" t="s">
        <v>129</v>
      </c>
      <c r="E172" s="324"/>
      <c r="F172" s="217"/>
      <c r="G172" s="325">
        <f t="shared" si="10"/>
        <v>0</v>
      </c>
      <c r="H172" s="217"/>
      <c r="I172" s="325">
        <f t="shared" si="11"/>
        <v>0</v>
      </c>
      <c r="J172" s="217"/>
      <c r="K172" s="325">
        <f t="shared" si="12"/>
        <v>0</v>
      </c>
      <c r="L172" s="325">
        <f t="shared" si="13"/>
        <v>0</v>
      </c>
      <c r="M172" s="325"/>
      <c r="N172" s="129"/>
      <c r="O172" s="217"/>
      <c r="P172" s="217"/>
      <c r="Q172" s="217"/>
      <c r="R172" s="217"/>
      <c r="S172" s="217"/>
      <c r="T172" s="217"/>
      <c r="U172" s="217"/>
      <c r="V172" s="217"/>
      <c r="W172" s="317"/>
      <c r="X172" s="317"/>
      <c r="Y172" s="317"/>
      <c r="Z172" s="317"/>
      <c r="AA172" s="317"/>
      <c r="AB172" s="317"/>
      <c r="AC172" s="317"/>
      <c r="AD172" s="317"/>
      <c r="AE172" s="317"/>
      <c r="AF172" s="317"/>
      <c r="AG172" s="317"/>
      <c r="AH172" s="317"/>
      <c r="AI172" s="317"/>
      <c r="AJ172" s="317"/>
      <c r="AK172" s="317"/>
      <c r="AL172" s="317"/>
      <c r="AM172" s="317"/>
      <c r="AN172" s="317"/>
      <c r="AO172" s="317"/>
      <c r="AP172" s="317"/>
      <c r="AQ172" s="317"/>
      <c r="AR172" s="317"/>
      <c r="AS172" s="317"/>
      <c r="AT172" s="317"/>
      <c r="AU172" s="317"/>
      <c r="AV172" s="317"/>
      <c r="AW172" s="317"/>
      <c r="AX172" s="317"/>
      <c r="AY172" s="317"/>
      <c r="AZ172" s="317"/>
      <c r="BA172" s="317"/>
      <c r="BB172" s="317"/>
      <c r="BC172" s="317"/>
      <c r="BD172" s="317"/>
      <c r="BE172" s="317"/>
      <c r="BF172" s="317"/>
      <c r="BG172" s="317"/>
      <c r="BH172" s="317"/>
      <c r="BI172" s="317"/>
      <c r="BJ172" s="317"/>
      <c r="BK172" s="317"/>
      <c r="BL172" s="317"/>
      <c r="BM172" s="317"/>
      <c r="BN172" s="317"/>
      <c r="BO172" s="317"/>
      <c r="BP172" s="317"/>
      <c r="BQ172" s="317"/>
      <c r="BR172" s="317"/>
      <c r="BS172" s="317"/>
      <c r="BT172" s="317"/>
    </row>
    <row r="173" spans="1:72" s="316" customFormat="1" ht="12.75" customHeight="1" x14ac:dyDescent="0.15">
      <c r="A173" s="321"/>
      <c r="B173" s="322"/>
      <c r="C173" s="322"/>
      <c r="D173" s="323"/>
      <c r="E173" s="324"/>
      <c r="F173" s="217"/>
      <c r="G173" s="325"/>
      <c r="H173" s="217"/>
      <c r="I173" s="325"/>
      <c r="J173" s="217"/>
      <c r="K173" s="325"/>
      <c r="L173" s="325"/>
      <c r="M173" s="325"/>
      <c r="N173" s="129"/>
      <c r="O173" s="217"/>
      <c r="P173" s="217"/>
      <c r="Q173" s="217"/>
      <c r="R173" s="217"/>
      <c r="S173" s="217"/>
      <c r="T173" s="217"/>
      <c r="U173" s="217"/>
      <c r="V173" s="217"/>
      <c r="W173" s="317"/>
      <c r="X173" s="317"/>
      <c r="Y173" s="317"/>
      <c r="Z173" s="317"/>
      <c r="AA173" s="317"/>
      <c r="AB173" s="317"/>
      <c r="AC173" s="317"/>
      <c r="AD173" s="317"/>
      <c r="AE173" s="317"/>
      <c r="AF173" s="317"/>
      <c r="AG173" s="317"/>
      <c r="AH173" s="317"/>
      <c r="AI173" s="317"/>
      <c r="AJ173" s="317"/>
      <c r="AK173" s="317"/>
      <c r="AL173" s="317"/>
      <c r="AM173" s="317"/>
      <c r="AN173" s="317"/>
      <c r="AO173" s="317"/>
      <c r="AP173" s="317"/>
      <c r="AQ173" s="317"/>
      <c r="AR173" s="317"/>
      <c r="AS173" s="317"/>
      <c r="AT173" s="317"/>
      <c r="AU173" s="317"/>
      <c r="AV173" s="317"/>
      <c r="AW173" s="317"/>
      <c r="AX173" s="317"/>
      <c r="AY173" s="317"/>
      <c r="AZ173" s="317"/>
      <c r="BA173" s="317"/>
      <c r="BB173" s="317"/>
      <c r="BC173" s="317"/>
      <c r="BD173" s="317"/>
      <c r="BE173" s="317"/>
      <c r="BF173" s="317"/>
      <c r="BG173" s="317"/>
      <c r="BH173" s="317"/>
      <c r="BI173" s="317"/>
      <c r="BJ173" s="317"/>
      <c r="BK173" s="317"/>
      <c r="BL173" s="317"/>
      <c r="BM173" s="317"/>
      <c r="BN173" s="317"/>
      <c r="BO173" s="317"/>
      <c r="BP173" s="317"/>
      <c r="BQ173" s="317"/>
      <c r="BR173" s="317"/>
      <c r="BS173" s="317"/>
      <c r="BT173" s="317"/>
    </row>
    <row r="174" spans="1:72" s="316" customFormat="1" ht="12.75" customHeight="1" x14ac:dyDescent="0.15">
      <c r="A174" s="321"/>
      <c r="B174" s="322"/>
      <c r="C174" s="322" t="s">
        <v>749</v>
      </c>
      <c r="D174" s="340"/>
      <c r="E174" s="324"/>
      <c r="F174" s="217"/>
      <c r="G174" s="341">
        <f>SUM(G166:G173)</f>
        <v>0</v>
      </c>
      <c r="H174" s="217"/>
      <c r="I174" s="341">
        <f>SUM(I166:I173)</f>
        <v>0</v>
      </c>
      <c r="J174" s="217"/>
      <c r="K174" s="341">
        <f>SUM(K166:K173)</f>
        <v>0</v>
      </c>
      <c r="L174" s="341">
        <f>G174+I174+K174</f>
        <v>0</v>
      </c>
      <c r="M174" s="341">
        <f>SUM(L166:L173)</f>
        <v>0</v>
      </c>
      <c r="N174" s="129"/>
      <c r="O174" s="217"/>
      <c r="P174" s="217"/>
      <c r="Q174" s="217"/>
      <c r="R174" s="217"/>
      <c r="S174" s="217"/>
      <c r="T174" s="217"/>
      <c r="U174" s="217"/>
      <c r="V174" s="217"/>
      <c r="W174" s="317"/>
      <c r="X174" s="317"/>
      <c r="Y174" s="317"/>
      <c r="Z174" s="317"/>
      <c r="AA174" s="317"/>
      <c r="AB174" s="317"/>
      <c r="AC174" s="317"/>
      <c r="AD174" s="317"/>
      <c r="AE174" s="317"/>
      <c r="AF174" s="317"/>
      <c r="AG174" s="317"/>
      <c r="AH174" s="317"/>
      <c r="AI174" s="317"/>
      <c r="AJ174" s="317"/>
      <c r="AK174" s="317"/>
      <c r="AL174" s="317"/>
      <c r="AM174" s="317"/>
      <c r="AN174" s="317"/>
      <c r="AO174" s="317"/>
      <c r="AP174" s="317"/>
      <c r="AQ174" s="317"/>
      <c r="AR174" s="317"/>
      <c r="AS174" s="317"/>
      <c r="AT174" s="317"/>
      <c r="AU174" s="317"/>
      <c r="AV174" s="317"/>
      <c r="AW174" s="317"/>
      <c r="AX174" s="317"/>
      <c r="AY174" s="317"/>
      <c r="AZ174" s="317"/>
      <c r="BA174" s="317"/>
      <c r="BB174" s="317"/>
      <c r="BC174" s="317"/>
      <c r="BD174" s="317"/>
      <c r="BE174" s="317"/>
      <c r="BF174" s="317"/>
      <c r="BG174" s="317"/>
      <c r="BH174" s="317"/>
      <c r="BI174" s="317"/>
      <c r="BJ174" s="317"/>
      <c r="BK174" s="317"/>
      <c r="BL174" s="317"/>
      <c r="BM174" s="317"/>
      <c r="BN174" s="317"/>
      <c r="BO174" s="317"/>
      <c r="BP174" s="317"/>
      <c r="BQ174" s="317"/>
      <c r="BR174" s="317"/>
      <c r="BS174" s="317"/>
      <c r="BT174" s="317"/>
    </row>
    <row r="175" spans="1:72" s="316" customFormat="1" ht="12.75" customHeight="1" x14ac:dyDescent="0.15">
      <c r="A175" s="321"/>
      <c r="B175" s="322" t="s">
        <v>110</v>
      </c>
      <c r="C175" s="322" t="s">
        <v>34</v>
      </c>
      <c r="D175" s="323"/>
      <c r="E175" s="324"/>
      <c r="F175" s="217"/>
      <c r="G175" s="325"/>
      <c r="H175" s="217"/>
      <c r="I175" s="325"/>
      <c r="J175" s="217"/>
      <c r="K175" s="325"/>
      <c r="L175" s="325"/>
      <c r="M175" s="325"/>
      <c r="N175" s="128"/>
      <c r="O175" s="217"/>
      <c r="P175" s="217"/>
      <c r="Q175" s="217"/>
      <c r="R175" s="217"/>
      <c r="S175" s="217"/>
      <c r="T175" s="217"/>
      <c r="U175" s="217"/>
      <c r="V175" s="217"/>
      <c r="W175" s="317"/>
      <c r="X175" s="317"/>
      <c r="Y175" s="317"/>
      <c r="Z175" s="317"/>
      <c r="AA175" s="317"/>
      <c r="AB175" s="317"/>
      <c r="AC175" s="317"/>
      <c r="AD175" s="317"/>
      <c r="AE175" s="317"/>
      <c r="AF175" s="317"/>
      <c r="AG175" s="317"/>
      <c r="AH175" s="317"/>
      <c r="AI175" s="317"/>
      <c r="AJ175" s="317"/>
      <c r="AK175" s="317"/>
      <c r="AL175" s="317"/>
      <c r="AM175" s="317"/>
      <c r="AN175" s="317"/>
      <c r="AO175" s="317"/>
      <c r="AP175" s="317"/>
      <c r="AQ175" s="317"/>
      <c r="AR175" s="317"/>
      <c r="AS175" s="317"/>
      <c r="AT175" s="317"/>
      <c r="AU175" s="317"/>
      <c r="AV175" s="317"/>
      <c r="AW175" s="317"/>
      <c r="AX175" s="317"/>
      <c r="AY175" s="317"/>
      <c r="AZ175" s="317"/>
      <c r="BA175" s="317"/>
      <c r="BB175" s="317"/>
      <c r="BC175" s="317"/>
      <c r="BD175" s="317"/>
      <c r="BE175" s="317"/>
      <c r="BF175" s="317"/>
      <c r="BG175" s="317"/>
      <c r="BH175" s="317"/>
      <c r="BI175" s="317"/>
      <c r="BJ175" s="317"/>
      <c r="BK175" s="317"/>
      <c r="BL175" s="317"/>
      <c r="BM175" s="317"/>
      <c r="BN175" s="317"/>
      <c r="BO175" s="317"/>
      <c r="BP175" s="317"/>
      <c r="BQ175" s="317"/>
      <c r="BR175" s="317"/>
      <c r="BS175" s="317"/>
      <c r="BT175" s="317"/>
    </row>
    <row r="176" spans="1:72" s="316" customFormat="1" ht="12.75" customHeight="1" x14ac:dyDescent="0.15">
      <c r="A176" s="321"/>
      <c r="B176" s="322"/>
      <c r="C176" s="322"/>
      <c r="D176" s="323" t="s">
        <v>15</v>
      </c>
      <c r="E176" s="324"/>
      <c r="F176" s="217"/>
      <c r="G176" s="325">
        <f>F176*E176</f>
        <v>0</v>
      </c>
      <c r="H176" s="217"/>
      <c r="I176" s="325">
        <f>H176*E176</f>
        <v>0</v>
      </c>
      <c r="J176" s="217"/>
      <c r="K176" s="325">
        <f>E176*J176</f>
        <v>0</v>
      </c>
      <c r="L176" s="325">
        <f>G176+I176+K176</f>
        <v>0</v>
      </c>
      <c r="M176" s="325"/>
      <c r="N176" s="129"/>
      <c r="O176" s="217"/>
      <c r="P176" s="217"/>
      <c r="Q176" s="217"/>
      <c r="R176" s="217"/>
      <c r="S176" s="217"/>
      <c r="T176" s="217"/>
      <c r="U176" s="217"/>
      <c r="V176" s="217"/>
      <c r="W176" s="317"/>
      <c r="X176" s="317"/>
      <c r="Y176" s="317"/>
      <c r="Z176" s="317"/>
      <c r="AA176" s="317"/>
      <c r="AB176" s="317"/>
      <c r="AC176" s="317"/>
      <c r="AD176" s="317"/>
      <c r="AE176" s="317"/>
      <c r="AF176" s="317"/>
      <c r="AG176" s="317"/>
      <c r="AH176" s="317"/>
      <c r="AI176" s="317"/>
      <c r="AJ176" s="317"/>
      <c r="AK176" s="317"/>
      <c r="AL176" s="317"/>
      <c r="AM176" s="317"/>
      <c r="AN176" s="317"/>
      <c r="AO176" s="317"/>
      <c r="AP176" s="317"/>
      <c r="AQ176" s="317"/>
      <c r="AR176" s="317"/>
      <c r="AS176" s="317"/>
      <c r="AT176" s="317"/>
      <c r="AU176" s="317"/>
      <c r="AV176" s="317"/>
      <c r="AW176" s="317"/>
      <c r="AX176" s="317"/>
      <c r="AY176" s="317"/>
      <c r="AZ176" s="317"/>
      <c r="BA176" s="317"/>
      <c r="BB176" s="317"/>
      <c r="BC176" s="317"/>
      <c r="BD176" s="317"/>
      <c r="BE176" s="317"/>
      <c r="BF176" s="317"/>
      <c r="BG176" s="317"/>
      <c r="BH176" s="317"/>
      <c r="BI176" s="317"/>
      <c r="BJ176" s="317"/>
      <c r="BK176" s="317"/>
      <c r="BL176" s="317"/>
      <c r="BM176" s="317"/>
      <c r="BN176" s="317"/>
      <c r="BO176" s="317"/>
      <c r="BP176" s="317"/>
      <c r="BQ176" s="317"/>
      <c r="BR176" s="317"/>
      <c r="BS176" s="317"/>
      <c r="BT176" s="317"/>
    </row>
    <row r="177" spans="1:72" s="316" customFormat="1" ht="12.75" customHeight="1" x14ac:dyDescent="0.15">
      <c r="A177" s="321"/>
      <c r="B177" s="322"/>
      <c r="C177" s="322"/>
      <c r="D177" s="323" t="s">
        <v>16</v>
      </c>
      <c r="E177" s="324"/>
      <c r="F177" s="217"/>
      <c r="G177" s="325">
        <f>F177*E177</f>
        <v>0</v>
      </c>
      <c r="H177" s="217"/>
      <c r="I177" s="325">
        <f>H177*E177</f>
        <v>0</v>
      </c>
      <c r="J177" s="217"/>
      <c r="K177" s="325">
        <f>E177*J177</f>
        <v>0</v>
      </c>
      <c r="L177" s="325">
        <f>G177+I177+K177</f>
        <v>0</v>
      </c>
      <c r="M177" s="325"/>
      <c r="N177" s="129"/>
      <c r="O177" s="217"/>
      <c r="P177" s="217"/>
      <c r="Q177" s="217"/>
      <c r="R177" s="217"/>
      <c r="S177" s="217"/>
      <c r="T177" s="217"/>
      <c r="U177" s="217"/>
      <c r="V177" s="217"/>
      <c r="W177" s="317"/>
      <c r="X177" s="317"/>
      <c r="Y177" s="317"/>
      <c r="Z177" s="317"/>
      <c r="AA177" s="317"/>
      <c r="AB177" s="317"/>
      <c r="AC177" s="317"/>
      <c r="AD177" s="317"/>
      <c r="AE177" s="317"/>
      <c r="AF177" s="317"/>
      <c r="AG177" s="317"/>
      <c r="AH177" s="317"/>
      <c r="AI177" s="317"/>
      <c r="AJ177" s="317"/>
      <c r="AK177" s="317"/>
      <c r="AL177" s="317"/>
      <c r="AM177" s="317"/>
      <c r="AN177" s="317"/>
      <c r="AO177" s="317"/>
      <c r="AP177" s="317"/>
      <c r="AQ177" s="317"/>
      <c r="AR177" s="317"/>
      <c r="AS177" s="317"/>
      <c r="AT177" s="317"/>
      <c r="AU177" s="317"/>
      <c r="AV177" s="317"/>
      <c r="AW177" s="317"/>
      <c r="AX177" s="317"/>
      <c r="AY177" s="317"/>
      <c r="AZ177" s="317"/>
      <c r="BA177" s="317"/>
      <c r="BB177" s="317"/>
      <c r="BC177" s="317"/>
      <c r="BD177" s="317"/>
      <c r="BE177" s="317"/>
      <c r="BF177" s="317"/>
      <c r="BG177" s="317"/>
      <c r="BH177" s="317"/>
      <c r="BI177" s="317"/>
      <c r="BJ177" s="317"/>
      <c r="BK177" s="317"/>
      <c r="BL177" s="317"/>
      <c r="BM177" s="317"/>
      <c r="BN177" s="317"/>
      <c r="BO177" s="317"/>
      <c r="BP177" s="317"/>
      <c r="BQ177" s="317"/>
      <c r="BR177" s="317"/>
      <c r="BS177" s="317"/>
      <c r="BT177" s="317"/>
    </row>
    <row r="178" spans="1:72" s="316" customFormat="1" ht="12.75" customHeight="1" x14ac:dyDescent="0.15">
      <c r="A178" s="321"/>
      <c r="B178" s="322"/>
      <c r="C178" s="322"/>
      <c r="D178" s="323" t="s">
        <v>127</v>
      </c>
      <c r="E178" s="324"/>
      <c r="F178" s="217"/>
      <c r="G178" s="325">
        <f>F178*E178</f>
        <v>0</v>
      </c>
      <c r="H178" s="217"/>
      <c r="I178" s="325">
        <f>H178*E178</f>
        <v>0</v>
      </c>
      <c r="J178" s="217"/>
      <c r="K178" s="325">
        <f>E178*J178</f>
        <v>0</v>
      </c>
      <c r="L178" s="325">
        <f>G178+I178+K178</f>
        <v>0</v>
      </c>
      <c r="M178" s="325"/>
      <c r="N178" s="128" t="s">
        <v>933</v>
      </c>
      <c r="O178" s="411"/>
      <c r="P178" s="217"/>
      <c r="Q178" s="217"/>
      <c r="R178" s="217"/>
      <c r="S178" s="217"/>
      <c r="T178" s="217"/>
      <c r="U178" s="217"/>
      <c r="V178" s="217"/>
      <c r="W178" s="317"/>
      <c r="X178" s="317"/>
      <c r="Y178" s="317"/>
      <c r="Z178" s="317"/>
      <c r="AA178" s="317"/>
      <c r="AB178" s="317"/>
      <c r="AC178" s="317"/>
      <c r="AD178" s="317"/>
      <c r="AE178" s="317"/>
      <c r="AF178" s="317"/>
      <c r="AG178" s="317"/>
      <c r="AH178" s="317"/>
      <c r="AI178" s="317"/>
      <c r="AJ178" s="317"/>
      <c r="AK178" s="317"/>
      <c r="AL178" s="317"/>
      <c r="AM178" s="317"/>
      <c r="AN178" s="317"/>
      <c r="AO178" s="317"/>
      <c r="AP178" s="317"/>
      <c r="AQ178" s="317"/>
      <c r="AR178" s="317"/>
      <c r="AS178" s="317"/>
      <c r="AT178" s="317"/>
      <c r="AU178" s="317"/>
      <c r="AV178" s="317"/>
      <c r="AW178" s="317"/>
      <c r="AX178" s="317"/>
      <c r="AY178" s="317"/>
      <c r="AZ178" s="317"/>
      <c r="BA178" s="317"/>
      <c r="BB178" s="317"/>
      <c r="BC178" s="317"/>
      <c r="BD178" s="317"/>
      <c r="BE178" s="317"/>
      <c r="BF178" s="317"/>
      <c r="BG178" s="317"/>
      <c r="BH178" s="317"/>
      <c r="BI178" s="317"/>
      <c r="BJ178" s="317"/>
      <c r="BK178" s="317"/>
      <c r="BL178" s="317"/>
      <c r="BM178" s="317"/>
      <c r="BN178" s="317"/>
      <c r="BO178" s="317"/>
      <c r="BP178" s="317"/>
      <c r="BQ178" s="317"/>
      <c r="BR178" s="317"/>
      <c r="BS178" s="317"/>
      <c r="BT178" s="317"/>
    </row>
    <row r="179" spans="1:72" s="316" customFormat="1" ht="12.75" customHeight="1" x14ac:dyDescent="0.15">
      <c r="A179" s="321"/>
      <c r="B179" s="322"/>
      <c r="C179" s="322"/>
      <c r="D179" s="323"/>
      <c r="E179" s="324"/>
      <c r="F179" s="217"/>
      <c r="G179" s="325"/>
      <c r="H179" s="217"/>
      <c r="I179" s="325"/>
      <c r="J179" s="217"/>
      <c r="K179" s="325"/>
      <c r="L179" s="325"/>
      <c r="M179" s="325"/>
      <c r="N179" s="129"/>
      <c r="O179" s="217"/>
      <c r="P179" s="217"/>
      <c r="Q179" s="217"/>
      <c r="R179" s="217"/>
      <c r="S179" s="217"/>
      <c r="T179" s="217"/>
      <c r="U179" s="217"/>
      <c r="V179" s="217"/>
      <c r="W179" s="317"/>
      <c r="X179" s="317"/>
      <c r="Y179" s="317"/>
      <c r="Z179" s="317"/>
      <c r="AA179" s="317"/>
      <c r="AB179" s="317"/>
      <c r="AC179" s="317"/>
      <c r="AD179" s="317"/>
      <c r="AE179" s="317"/>
      <c r="AF179" s="317"/>
      <c r="AG179" s="317"/>
      <c r="AH179" s="317"/>
      <c r="AI179" s="317"/>
      <c r="AJ179" s="317"/>
      <c r="AK179" s="317"/>
      <c r="AL179" s="317"/>
      <c r="AM179" s="317"/>
      <c r="AN179" s="317"/>
      <c r="AO179" s="317"/>
      <c r="AP179" s="317"/>
      <c r="AQ179" s="317"/>
      <c r="AR179" s="317"/>
      <c r="AS179" s="317"/>
      <c r="AT179" s="317"/>
      <c r="AU179" s="317"/>
      <c r="AV179" s="317"/>
      <c r="AW179" s="317"/>
      <c r="AX179" s="317"/>
      <c r="AY179" s="317"/>
      <c r="AZ179" s="317"/>
      <c r="BA179" s="317"/>
      <c r="BB179" s="317"/>
      <c r="BC179" s="317"/>
      <c r="BD179" s="317"/>
      <c r="BE179" s="317"/>
      <c r="BF179" s="317"/>
      <c r="BG179" s="317"/>
      <c r="BH179" s="317"/>
      <c r="BI179" s="317"/>
      <c r="BJ179" s="317"/>
      <c r="BK179" s="317"/>
      <c r="BL179" s="317"/>
      <c r="BM179" s="317"/>
      <c r="BN179" s="317"/>
      <c r="BO179" s="317"/>
      <c r="BP179" s="317"/>
      <c r="BQ179" s="317"/>
      <c r="BR179" s="317"/>
      <c r="BS179" s="317"/>
      <c r="BT179" s="317"/>
    </row>
    <row r="180" spans="1:72" s="316" customFormat="1" ht="12.75" customHeight="1" x14ac:dyDescent="0.15">
      <c r="A180" s="321"/>
      <c r="B180" s="322"/>
      <c r="C180" s="322" t="s">
        <v>749</v>
      </c>
      <c r="D180" s="340"/>
      <c r="E180" s="324"/>
      <c r="F180" s="217"/>
      <c r="G180" s="341">
        <f>SUM(G175:G179)</f>
        <v>0</v>
      </c>
      <c r="H180" s="217"/>
      <c r="I180" s="341">
        <f>SUM(I175:I179)</f>
        <v>0</v>
      </c>
      <c r="J180" s="217"/>
      <c r="K180" s="341">
        <f>SUM(K175:K179)</f>
        <v>0</v>
      </c>
      <c r="L180" s="341">
        <f>G180+I180+K180</f>
        <v>0</v>
      </c>
      <c r="M180" s="341">
        <f>SUM(L175:L179)</f>
        <v>0</v>
      </c>
      <c r="N180" s="129"/>
      <c r="O180" s="217"/>
      <c r="P180" s="217"/>
      <c r="Q180" s="217"/>
      <c r="R180" s="217"/>
      <c r="S180" s="217"/>
      <c r="T180" s="217"/>
      <c r="U180" s="217"/>
      <c r="V180" s="217"/>
      <c r="W180" s="317"/>
      <c r="X180" s="317"/>
      <c r="Y180" s="317"/>
      <c r="Z180" s="317"/>
      <c r="AA180" s="317"/>
      <c r="AB180" s="317"/>
      <c r="AC180" s="317"/>
      <c r="AD180" s="317"/>
      <c r="AE180" s="317"/>
      <c r="AF180" s="317"/>
      <c r="AG180" s="317"/>
      <c r="AH180" s="317"/>
      <c r="AI180" s="317"/>
      <c r="AJ180" s="317"/>
      <c r="AK180" s="317"/>
      <c r="AL180" s="317"/>
      <c r="AM180" s="317"/>
      <c r="AN180" s="317"/>
      <c r="AO180" s="317"/>
      <c r="AP180" s="317"/>
      <c r="AQ180" s="317"/>
      <c r="AR180" s="317"/>
      <c r="AS180" s="317"/>
      <c r="AT180" s="317"/>
      <c r="AU180" s="317"/>
      <c r="AV180" s="317"/>
      <c r="AW180" s="317"/>
      <c r="AX180" s="317"/>
      <c r="AY180" s="317"/>
      <c r="AZ180" s="317"/>
      <c r="BA180" s="317"/>
      <c r="BB180" s="317"/>
      <c r="BC180" s="317"/>
      <c r="BD180" s="317"/>
      <c r="BE180" s="317"/>
      <c r="BF180" s="317"/>
      <c r="BG180" s="317"/>
      <c r="BH180" s="317"/>
      <c r="BI180" s="317"/>
      <c r="BJ180" s="317"/>
      <c r="BK180" s="317"/>
      <c r="BL180" s="317"/>
      <c r="BM180" s="317"/>
      <c r="BN180" s="317"/>
      <c r="BO180" s="317"/>
      <c r="BP180" s="317"/>
      <c r="BQ180" s="317"/>
      <c r="BR180" s="317"/>
      <c r="BS180" s="317"/>
      <c r="BT180" s="317"/>
    </row>
    <row r="181" spans="1:72" s="316" customFormat="1" ht="12.75" customHeight="1" x14ac:dyDescent="0.15">
      <c r="A181" s="321"/>
      <c r="B181" s="322" t="s">
        <v>17</v>
      </c>
      <c r="C181" s="322" t="s">
        <v>18</v>
      </c>
      <c r="D181" s="323"/>
      <c r="E181" s="324"/>
      <c r="F181" s="217"/>
      <c r="G181" s="325"/>
      <c r="H181" s="217"/>
      <c r="I181" s="325"/>
      <c r="J181" s="217"/>
      <c r="K181" s="325"/>
      <c r="L181" s="325"/>
      <c r="M181" s="325"/>
      <c r="N181" s="128"/>
      <c r="O181" s="217"/>
      <c r="P181" s="217"/>
      <c r="Q181" s="217"/>
      <c r="R181" s="217"/>
      <c r="S181" s="217"/>
      <c r="T181" s="217"/>
      <c r="U181" s="217"/>
      <c r="V181" s="217"/>
      <c r="W181" s="317"/>
      <c r="X181" s="317"/>
      <c r="Y181" s="317"/>
      <c r="Z181" s="317"/>
      <c r="AA181" s="317"/>
      <c r="AB181" s="317"/>
      <c r="AC181" s="317"/>
      <c r="AD181" s="317"/>
      <c r="AE181" s="317"/>
      <c r="AF181" s="317"/>
      <c r="AG181" s="317"/>
      <c r="AH181" s="317"/>
      <c r="AI181" s="317"/>
      <c r="AJ181" s="317"/>
      <c r="AK181" s="317"/>
      <c r="AL181" s="317"/>
      <c r="AM181" s="317"/>
      <c r="AN181" s="317"/>
      <c r="AO181" s="317"/>
      <c r="AP181" s="317"/>
      <c r="AQ181" s="317"/>
      <c r="AR181" s="317"/>
      <c r="AS181" s="317"/>
      <c r="AT181" s="317"/>
      <c r="AU181" s="317"/>
      <c r="AV181" s="317"/>
      <c r="AW181" s="317"/>
      <c r="AX181" s="317"/>
      <c r="AY181" s="317"/>
      <c r="AZ181" s="317"/>
      <c r="BA181" s="317"/>
      <c r="BB181" s="317"/>
      <c r="BC181" s="317"/>
      <c r="BD181" s="317"/>
      <c r="BE181" s="317"/>
      <c r="BF181" s="317"/>
      <c r="BG181" s="317"/>
      <c r="BH181" s="317"/>
      <c r="BI181" s="317"/>
      <c r="BJ181" s="317"/>
      <c r="BK181" s="317"/>
      <c r="BL181" s="317"/>
      <c r="BM181" s="317"/>
      <c r="BN181" s="317"/>
      <c r="BO181" s="317"/>
      <c r="BP181" s="317"/>
      <c r="BQ181" s="317"/>
      <c r="BR181" s="317"/>
      <c r="BS181" s="317"/>
      <c r="BT181" s="317"/>
    </row>
    <row r="182" spans="1:72" s="316" customFormat="1" ht="12.75" customHeight="1" x14ac:dyDescent="0.15">
      <c r="A182" s="321"/>
      <c r="B182" s="322"/>
      <c r="C182" s="322"/>
      <c r="D182" s="323" t="s">
        <v>93</v>
      </c>
      <c r="E182" s="324"/>
      <c r="F182" s="217"/>
      <c r="G182" s="325">
        <f>F182*E182</f>
        <v>0</v>
      </c>
      <c r="H182" s="217"/>
      <c r="I182" s="325">
        <f>H182*E182</f>
        <v>0</v>
      </c>
      <c r="J182" s="217"/>
      <c r="K182" s="325">
        <f>E182*J182</f>
        <v>0</v>
      </c>
      <c r="L182" s="325">
        <f>G182+I182+K182</f>
        <v>0</v>
      </c>
      <c r="M182" s="325"/>
      <c r="N182" s="129" t="s">
        <v>94</v>
      </c>
      <c r="O182" s="217"/>
      <c r="P182" s="217"/>
      <c r="Q182" s="217"/>
      <c r="R182" s="217"/>
      <c r="S182" s="217"/>
      <c r="T182" s="217"/>
      <c r="U182" s="217"/>
      <c r="V182" s="217"/>
      <c r="W182" s="317"/>
      <c r="X182" s="317"/>
      <c r="Y182" s="317"/>
      <c r="Z182" s="317"/>
      <c r="AA182" s="317"/>
      <c r="AB182" s="317"/>
      <c r="AC182" s="317"/>
      <c r="AD182" s="317"/>
      <c r="AE182" s="317"/>
      <c r="AF182" s="317"/>
      <c r="AG182" s="317"/>
      <c r="AH182" s="317"/>
      <c r="AI182" s="317"/>
      <c r="AJ182" s="317"/>
      <c r="AK182" s="317"/>
      <c r="AL182" s="317"/>
      <c r="AM182" s="317"/>
      <c r="AN182" s="317"/>
      <c r="AO182" s="317"/>
      <c r="AP182" s="317"/>
      <c r="AQ182" s="317"/>
      <c r="AR182" s="317"/>
      <c r="AS182" s="317"/>
      <c r="AT182" s="317"/>
      <c r="AU182" s="317"/>
      <c r="AV182" s="317"/>
      <c r="AW182" s="317"/>
      <c r="AX182" s="317"/>
      <c r="AY182" s="317"/>
      <c r="AZ182" s="317"/>
      <c r="BA182" s="317"/>
      <c r="BB182" s="317"/>
      <c r="BC182" s="317"/>
      <c r="BD182" s="317"/>
      <c r="BE182" s="317"/>
      <c r="BF182" s="317"/>
      <c r="BG182" s="317"/>
      <c r="BH182" s="317"/>
      <c r="BI182" s="317"/>
      <c r="BJ182" s="317"/>
      <c r="BK182" s="317"/>
      <c r="BL182" s="317"/>
      <c r="BM182" s="317"/>
      <c r="BN182" s="317"/>
      <c r="BO182" s="317"/>
      <c r="BP182" s="317"/>
      <c r="BQ182" s="317"/>
      <c r="BR182" s="317"/>
      <c r="BS182" s="317"/>
      <c r="BT182" s="317"/>
    </row>
    <row r="183" spans="1:72" s="316" customFormat="1" ht="12.75" customHeight="1" x14ac:dyDescent="0.15">
      <c r="A183" s="321"/>
      <c r="B183" s="322"/>
      <c r="C183" s="322"/>
      <c r="D183" s="323" t="s">
        <v>19</v>
      </c>
      <c r="E183" s="324"/>
      <c r="F183" s="217"/>
      <c r="G183" s="325">
        <f>F183*E183</f>
        <v>0</v>
      </c>
      <c r="H183" s="217"/>
      <c r="I183" s="325">
        <f>H183*E183</f>
        <v>0</v>
      </c>
      <c r="J183" s="217"/>
      <c r="K183" s="325">
        <f>E183*J183</f>
        <v>0</v>
      </c>
      <c r="L183" s="325">
        <f>G183+I183+K183</f>
        <v>0</v>
      </c>
      <c r="M183" s="325"/>
      <c r="N183" s="129"/>
      <c r="O183" s="217"/>
      <c r="P183" s="217"/>
      <c r="Q183" s="217"/>
      <c r="R183" s="217"/>
      <c r="S183" s="217"/>
      <c r="T183" s="217"/>
      <c r="U183" s="217"/>
      <c r="V183" s="217"/>
      <c r="W183" s="317"/>
      <c r="X183" s="317"/>
      <c r="Y183" s="317"/>
      <c r="Z183" s="317"/>
      <c r="AA183" s="317"/>
      <c r="AB183" s="317"/>
      <c r="AC183" s="317"/>
      <c r="AD183" s="317"/>
      <c r="AE183" s="317"/>
      <c r="AF183" s="317"/>
      <c r="AG183" s="317"/>
      <c r="AH183" s="317"/>
      <c r="AI183" s="317"/>
      <c r="AJ183" s="317"/>
      <c r="AK183" s="317"/>
      <c r="AL183" s="317"/>
      <c r="AM183" s="317"/>
      <c r="AN183" s="317"/>
      <c r="AO183" s="317"/>
      <c r="AP183" s="317"/>
      <c r="AQ183" s="317"/>
      <c r="AR183" s="317"/>
      <c r="AS183" s="317"/>
      <c r="AT183" s="317"/>
      <c r="AU183" s="317"/>
      <c r="AV183" s="317"/>
      <c r="AW183" s="317"/>
      <c r="AX183" s="317"/>
      <c r="AY183" s="317"/>
      <c r="AZ183" s="317"/>
      <c r="BA183" s="317"/>
      <c r="BB183" s="317"/>
      <c r="BC183" s="317"/>
      <c r="BD183" s="317"/>
      <c r="BE183" s="317"/>
      <c r="BF183" s="317"/>
      <c r="BG183" s="317"/>
      <c r="BH183" s="317"/>
      <c r="BI183" s="317"/>
      <c r="BJ183" s="317"/>
      <c r="BK183" s="317"/>
      <c r="BL183" s="317"/>
      <c r="BM183" s="317"/>
      <c r="BN183" s="317"/>
      <c r="BO183" s="317"/>
      <c r="BP183" s="317"/>
      <c r="BQ183" s="317"/>
      <c r="BR183" s="317"/>
      <c r="BS183" s="317"/>
      <c r="BT183" s="317"/>
    </row>
    <row r="184" spans="1:72" s="316" customFormat="1" ht="12.75" customHeight="1" x14ac:dyDescent="0.15">
      <c r="A184" s="321"/>
      <c r="B184" s="322"/>
      <c r="C184" s="322"/>
      <c r="D184" s="323" t="s">
        <v>95</v>
      </c>
      <c r="E184" s="324"/>
      <c r="F184" s="217"/>
      <c r="G184" s="325">
        <f>F184*E184</f>
        <v>0</v>
      </c>
      <c r="H184" s="217"/>
      <c r="I184" s="325">
        <f>H184*E184</f>
        <v>0</v>
      </c>
      <c r="J184" s="217"/>
      <c r="K184" s="325">
        <f>E184*J184</f>
        <v>0</v>
      </c>
      <c r="L184" s="325">
        <f>G184+I184+K184</f>
        <v>0</v>
      </c>
      <c r="M184" s="325"/>
      <c r="N184" s="130" t="s">
        <v>96</v>
      </c>
      <c r="O184" s="217"/>
      <c r="P184" s="217"/>
      <c r="Q184" s="217"/>
      <c r="R184" s="217"/>
      <c r="S184" s="217"/>
      <c r="T184" s="217"/>
      <c r="U184" s="217"/>
      <c r="V184" s="217"/>
      <c r="W184" s="317"/>
      <c r="X184" s="317"/>
      <c r="Y184" s="317"/>
      <c r="Z184" s="317"/>
      <c r="AA184" s="317"/>
      <c r="AB184" s="317"/>
      <c r="AC184" s="317"/>
      <c r="AD184" s="317"/>
      <c r="AE184" s="317"/>
      <c r="AF184" s="317"/>
      <c r="AG184" s="317"/>
      <c r="AH184" s="317"/>
      <c r="AI184" s="317"/>
      <c r="AJ184" s="317"/>
      <c r="AK184" s="317"/>
      <c r="AL184" s="317"/>
      <c r="AM184" s="317"/>
      <c r="AN184" s="317"/>
      <c r="AO184" s="317"/>
      <c r="AP184" s="317"/>
      <c r="AQ184" s="317"/>
      <c r="AR184" s="317"/>
      <c r="AS184" s="317"/>
      <c r="AT184" s="317"/>
      <c r="AU184" s="317"/>
      <c r="AV184" s="317"/>
      <c r="AW184" s="317"/>
      <c r="AX184" s="317"/>
      <c r="AY184" s="317"/>
      <c r="AZ184" s="317"/>
      <c r="BA184" s="317"/>
      <c r="BB184" s="317"/>
      <c r="BC184" s="317"/>
      <c r="BD184" s="317"/>
      <c r="BE184" s="317"/>
      <c r="BF184" s="317"/>
      <c r="BG184" s="317"/>
      <c r="BH184" s="317"/>
      <c r="BI184" s="317"/>
      <c r="BJ184" s="317"/>
      <c r="BK184" s="317"/>
      <c r="BL184" s="317"/>
      <c r="BM184" s="317"/>
      <c r="BN184" s="317"/>
      <c r="BO184" s="317"/>
      <c r="BP184" s="317"/>
      <c r="BQ184" s="317"/>
      <c r="BR184" s="317"/>
      <c r="BS184" s="317"/>
      <c r="BT184" s="317"/>
    </row>
    <row r="185" spans="1:72" s="316" customFormat="1" ht="12.75" customHeight="1" x14ac:dyDescent="0.15">
      <c r="A185" s="321"/>
      <c r="B185" s="322"/>
      <c r="C185" s="322"/>
      <c r="D185" s="323" t="s">
        <v>20</v>
      </c>
      <c r="E185" s="324"/>
      <c r="F185" s="217"/>
      <c r="G185" s="325">
        <f>F185*E185</f>
        <v>0</v>
      </c>
      <c r="H185" s="217"/>
      <c r="I185" s="325">
        <f>H185*E185</f>
        <v>0</v>
      </c>
      <c r="J185" s="217"/>
      <c r="K185" s="325">
        <f>E185*J185</f>
        <v>0</v>
      </c>
      <c r="L185" s="325">
        <f>G185+I185+K185</f>
        <v>0</v>
      </c>
      <c r="M185" s="325"/>
      <c r="N185" s="129"/>
      <c r="O185" s="217"/>
      <c r="P185" s="217"/>
      <c r="Q185" s="217"/>
      <c r="R185" s="217"/>
      <c r="S185" s="217"/>
      <c r="T185" s="217"/>
      <c r="U185" s="217"/>
      <c r="V185" s="217"/>
      <c r="W185" s="317"/>
      <c r="X185" s="317"/>
      <c r="Y185" s="317"/>
      <c r="Z185" s="317"/>
      <c r="AA185" s="317"/>
      <c r="AB185" s="317"/>
      <c r="AC185" s="317"/>
      <c r="AD185" s="317"/>
      <c r="AE185" s="317"/>
      <c r="AF185" s="317"/>
      <c r="AG185" s="317"/>
      <c r="AH185" s="317"/>
      <c r="AI185" s="317"/>
      <c r="AJ185" s="317"/>
      <c r="AK185" s="317"/>
      <c r="AL185" s="317"/>
      <c r="AM185" s="317"/>
      <c r="AN185" s="317"/>
      <c r="AO185" s="317"/>
      <c r="AP185" s="317"/>
      <c r="AQ185" s="317"/>
      <c r="AR185" s="317"/>
      <c r="AS185" s="317"/>
      <c r="AT185" s="317"/>
      <c r="AU185" s="317"/>
      <c r="AV185" s="317"/>
      <c r="AW185" s="317"/>
      <c r="AX185" s="317"/>
      <c r="AY185" s="317"/>
      <c r="AZ185" s="317"/>
      <c r="BA185" s="317"/>
      <c r="BB185" s="317"/>
      <c r="BC185" s="317"/>
      <c r="BD185" s="317"/>
      <c r="BE185" s="317"/>
      <c r="BF185" s="317"/>
      <c r="BG185" s="317"/>
      <c r="BH185" s="317"/>
      <c r="BI185" s="317"/>
      <c r="BJ185" s="317"/>
      <c r="BK185" s="317"/>
      <c r="BL185" s="317"/>
      <c r="BM185" s="317"/>
      <c r="BN185" s="317"/>
      <c r="BO185" s="317"/>
      <c r="BP185" s="317"/>
      <c r="BQ185" s="317"/>
      <c r="BR185" s="317"/>
      <c r="BS185" s="317"/>
      <c r="BT185" s="317"/>
    </row>
    <row r="186" spans="1:72" s="316" customFormat="1" ht="12.75" customHeight="1" x14ac:dyDescent="0.15">
      <c r="A186" s="321"/>
      <c r="B186" s="322"/>
      <c r="C186" s="322"/>
      <c r="D186" s="323"/>
      <c r="E186" s="324"/>
      <c r="F186" s="217"/>
      <c r="G186" s="325"/>
      <c r="H186" s="217"/>
      <c r="I186" s="325"/>
      <c r="J186" s="217"/>
      <c r="K186" s="325"/>
      <c r="L186" s="325"/>
      <c r="M186" s="325"/>
      <c r="N186" s="129"/>
      <c r="O186" s="217"/>
      <c r="P186" s="217"/>
      <c r="Q186" s="217"/>
      <c r="R186" s="217"/>
      <c r="S186" s="217"/>
      <c r="T186" s="217"/>
      <c r="U186" s="217"/>
      <c r="V186" s="217"/>
      <c r="W186" s="317"/>
      <c r="X186" s="317"/>
      <c r="Y186" s="317"/>
      <c r="Z186" s="317"/>
      <c r="AA186" s="317"/>
      <c r="AB186" s="317"/>
      <c r="AC186" s="317"/>
      <c r="AD186" s="317"/>
      <c r="AE186" s="317"/>
      <c r="AF186" s="317"/>
      <c r="AG186" s="317"/>
      <c r="AH186" s="317"/>
      <c r="AI186" s="317"/>
      <c r="AJ186" s="317"/>
      <c r="AK186" s="317"/>
      <c r="AL186" s="317"/>
      <c r="AM186" s="317"/>
      <c r="AN186" s="317"/>
      <c r="AO186" s="317"/>
      <c r="AP186" s="317"/>
      <c r="AQ186" s="317"/>
      <c r="AR186" s="317"/>
      <c r="AS186" s="317"/>
      <c r="AT186" s="317"/>
      <c r="AU186" s="317"/>
      <c r="AV186" s="317"/>
      <c r="AW186" s="317"/>
      <c r="AX186" s="317"/>
      <c r="AY186" s="317"/>
      <c r="AZ186" s="317"/>
      <c r="BA186" s="317"/>
      <c r="BB186" s="317"/>
      <c r="BC186" s="317"/>
      <c r="BD186" s="317"/>
      <c r="BE186" s="317"/>
      <c r="BF186" s="317"/>
      <c r="BG186" s="317"/>
      <c r="BH186" s="317"/>
      <c r="BI186" s="317"/>
      <c r="BJ186" s="317"/>
      <c r="BK186" s="317"/>
      <c r="BL186" s="317"/>
      <c r="BM186" s="317"/>
      <c r="BN186" s="317"/>
      <c r="BO186" s="317"/>
      <c r="BP186" s="317"/>
      <c r="BQ186" s="317"/>
      <c r="BR186" s="317"/>
      <c r="BS186" s="317"/>
      <c r="BT186" s="317"/>
    </row>
    <row r="187" spans="1:72" s="316" customFormat="1" ht="12.75" customHeight="1" x14ac:dyDescent="0.15">
      <c r="A187" s="321"/>
      <c r="B187" s="322"/>
      <c r="C187" s="322" t="s">
        <v>749</v>
      </c>
      <c r="D187" s="340"/>
      <c r="E187" s="324"/>
      <c r="F187" s="217"/>
      <c r="G187" s="341">
        <f>SUM(G181:G186)</f>
        <v>0</v>
      </c>
      <c r="H187" s="217"/>
      <c r="I187" s="341">
        <f>SUM(I181:I186)</f>
        <v>0</v>
      </c>
      <c r="J187" s="217"/>
      <c r="K187" s="341">
        <f>SUM(K181:K186)</f>
        <v>0</v>
      </c>
      <c r="L187" s="341">
        <f>G187+I187+K187</f>
        <v>0</v>
      </c>
      <c r="M187" s="341">
        <f>SUM(L181:L186)</f>
        <v>0</v>
      </c>
      <c r="N187" s="129"/>
      <c r="O187" s="217"/>
      <c r="P187" s="217"/>
      <c r="Q187" s="217"/>
      <c r="R187" s="217"/>
      <c r="S187" s="217"/>
      <c r="T187" s="217"/>
      <c r="U187" s="217"/>
      <c r="V187" s="217"/>
      <c r="W187" s="317"/>
      <c r="X187" s="317"/>
      <c r="Y187" s="317"/>
      <c r="Z187" s="317"/>
      <c r="AA187" s="317"/>
      <c r="AB187" s="317"/>
      <c r="AC187" s="317"/>
      <c r="AD187" s="317"/>
      <c r="AE187" s="317"/>
      <c r="AF187" s="317"/>
      <c r="AG187" s="317"/>
      <c r="AH187" s="317"/>
      <c r="AI187" s="317"/>
      <c r="AJ187" s="317"/>
      <c r="AK187" s="317"/>
      <c r="AL187" s="317"/>
      <c r="AM187" s="317"/>
      <c r="AN187" s="317"/>
      <c r="AO187" s="317"/>
      <c r="AP187" s="317"/>
      <c r="AQ187" s="317"/>
      <c r="AR187" s="317"/>
      <c r="AS187" s="317"/>
      <c r="AT187" s="317"/>
      <c r="AU187" s="317"/>
      <c r="AV187" s="317"/>
      <c r="AW187" s="317"/>
      <c r="AX187" s="317"/>
      <c r="AY187" s="317"/>
      <c r="AZ187" s="317"/>
      <c r="BA187" s="317"/>
      <c r="BB187" s="317"/>
      <c r="BC187" s="317"/>
      <c r="BD187" s="317"/>
      <c r="BE187" s="317"/>
      <c r="BF187" s="317"/>
      <c r="BG187" s="317"/>
      <c r="BH187" s="317"/>
      <c r="BI187" s="317"/>
      <c r="BJ187" s="317"/>
      <c r="BK187" s="317"/>
      <c r="BL187" s="317"/>
      <c r="BM187" s="317"/>
      <c r="BN187" s="317"/>
      <c r="BO187" s="317"/>
      <c r="BP187" s="317"/>
      <c r="BQ187" s="317"/>
      <c r="BR187" s="317"/>
      <c r="BS187" s="317"/>
      <c r="BT187" s="317"/>
    </row>
    <row r="188" spans="1:72" s="316" customFormat="1" ht="12.75" customHeight="1" x14ac:dyDescent="0.15">
      <c r="A188" s="321"/>
      <c r="B188" s="322" t="s">
        <v>717</v>
      </c>
      <c r="C188" s="322" t="s">
        <v>118</v>
      </c>
      <c r="D188" s="323"/>
      <c r="E188" s="324"/>
      <c r="F188" s="217"/>
      <c r="G188" s="325"/>
      <c r="H188" s="217"/>
      <c r="I188" s="325"/>
      <c r="J188" s="217"/>
      <c r="K188" s="325"/>
      <c r="L188" s="325"/>
      <c r="M188" s="325"/>
      <c r="N188" s="128"/>
      <c r="O188" s="217"/>
      <c r="P188" s="217"/>
      <c r="Q188" s="217"/>
      <c r="R188" s="217"/>
      <c r="S188" s="217"/>
      <c r="T188" s="217"/>
      <c r="U188" s="217"/>
      <c r="V188" s="217"/>
      <c r="W188" s="317"/>
      <c r="X188" s="317"/>
      <c r="Y188" s="317"/>
      <c r="Z188" s="317"/>
      <c r="AA188" s="317"/>
      <c r="AB188" s="317"/>
      <c r="AC188" s="317"/>
      <c r="AD188" s="317"/>
      <c r="AE188" s="317"/>
      <c r="AF188" s="317"/>
      <c r="AG188" s="317"/>
      <c r="AH188" s="317"/>
      <c r="AI188" s="317"/>
      <c r="AJ188" s="317"/>
      <c r="AK188" s="317"/>
      <c r="AL188" s="317"/>
      <c r="AM188" s="317"/>
      <c r="AN188" s="317"/>
      <c r="AO188" s="317"/>
      <c r="AP188" s="317"/>
      <c r="AQ188" s="317"/>
      <c r="AR188" s="317"/>
      <c r="AS188" s="317"/>
      <c r="AT188" s="317"/>
      <c r="AU188" s="317"/>
      <c r="AV188" s="317"/>
      <c r="AW188" s="317"/>
      <c r="AX188" s="317"/>
      <c r="AY188" s="317"/>
      <c r="AZ188" s="317"/>
      <c r="BA188" s="317"/>
      <c r="BB188" s="317"/>
      <c r="BC188" s="317"/>
      <c r="BD188" s="317"/>
      <c r="BE188" s="317"/>
      <c r="BF188" s="317"/>
      <c r="BG188" s="317"/>
      <c r="BH188" s="317"/>
      <c r="BI188" s="317"/>
      <c r="BJ188" s="317"/>
      <c r="BK188" s="317"/>
      <c r="BL188" s="317"/>
      <c r="BM188" s="317"/>
      <c r="BN188" s="317"/>
      <c r="BO188" s="317"/>
      <c r="BP188" s="317"/>
      <c r="BQ188" s="317"/>
      <c r="BR188" s="317"/>
      <c r="BS188" s="317"/>
      <c r="BT188" s="317"/>
    </row>
    <row r="189" spans="1:72" s="316" customFormat="1" ht="12.75" customHeight="1" x14ac:dyDescent="0.15">
      <c r="A189" s="321"/>
      <c r="B189" s="322"/>
      <c r="C189" s="322"/>
      <c r="D189" s="323" t="s">
        <v>97</v>
      </c>
      <c r="E189" s="324"/>
      <c r="F189" s="217"/>
      <c r="G189" s="325">
        <f>F189*E189</f>
        <v>0</v>
      </c>
      <c r="H189" s="217"/>
      <c r="I189" s="325">
        <f>H189*E189</f>
        <v>0</v>
      </c>
      <c r="J189" s="217"/>
      <c r="K189" s="325">
        <f>E189*J189</f>
        <v>0</v>
      </c>
      <c r="L189" s="325">
        <f>G189+I189+K189</f>
        <v>0</v>
      </c>
      <c r="M189" s="325"/>
      <c r="N189" s="129"/>
      <c r="O189" s="217"/>
      <c r="P189" s="217"/>
      <c r="Q189" s="217"/>
      <c r="R189" s="217"/>
      <c r="S189" s="217"/>
      <c r="T189" s="217"/>
      <c r="U189" s="217"/>
      <c r="V189" s="217"/>
      <c r="W189" s="317"/>
      <c r="X189" s="317"/>
      <c r="Y189" s="317"/>
      <c r="Z189" s="317"/>
      <c r="AA189" s="317"/>
      <c r="AB189" s="317"/>
      <c r="AC189" s="317"/>
      <c r="AD189" s="317"/>
      <c r="AE189" s="317"/>
      <c r="AF189" s="317"/>
      <c r="AG189" s="317"/>
      <c r="AH189" s="317"/>
      <c r="AI189" s="317"/>
      <c r="AJ189" s="317"/>
      <c r="AK189" s="317"/>
      <c r="AL189" s="317"/>
      <c r="AM189" s="317"/>
      <c r="AN189" s="317"/>
      <c r="AO189" s="317"/>
      <c r="AP189" s="317"/>
      <c r="AQ189" s="317"/>
      <c r="AR189" s="317"/>
      <c r="AS189" s="317"/>
      <c r="AT189" s="317"/>
      <c r="AU189" s="317"/>
      <c r="AV189" s="317"/>
      <c r="AW189" s="317"/>
      <c r="AX189" s="317"/>
      <c r="AY189" s="317"/>
      <c r="AZ189" s="317"/>
      <c r="BA189" s="317"/>
      <c r="BB189" s="317"/>
      <c r="BC189" s="317"/>
      <c r="BD189" s="317"/>
      <c r="BE189" s="317"/>
      <c r="BF189" s="317"/>
      <c r="BG189" s="317"/>
      <c r="BH189" s="317"/>
      <c r="BI189" s="317"/>
      <c r="BJ189" s="317"/>
      <c r="BK189" s="317"/>
      <c r="BL189" s="317"/>
      <c r="BM189" s="317"/>
      <c r="BN189" s="317"/>
      <c r="BO189" s="317"/>
      <c r="BP189" s="317"/>
      <c r="BQ189" s="317"/>
      <c r="BR189" s="317"/>
      <c r="BS189" s="317"/>
      <c r="BT189" s="317"/>
    </row>
    <row r="190" spans="1:72" s="316" customFormat="1" ht="12.75" customHeight="1" x14ac:dyDescent="0.15">
      <c r="A190" s="321"/>
      <c r="B190" s="322"/>
      <c r="C190" s="322"/>
      <c r="D190" s="323" t="s">
        <v>119</v>
      </c>
      <c r="E190" s="324"/>
      <c r="F190" s="217"/>
      <c r="G190" s="325">
        <f>F190*E190</f>
        <v>0</v>
      </c>
      <c r="H190" s="217"/>
      <c r="I190" s="325">
        <f>H190*E190</f>
        <v>0</v>
      </c>
      <c r="J190" s="217"/>
      <c r="K190" s="325">
        <f>E190*J190</f>
        <v>0</v>
      </c>
      <c r="L190" s="325">
        <f>G190+I190+K190</f>
        <v>0</v>
      </c>
      <c r="M190" s="325"/>
      <c r="N190" s="129"/>
      <c r="O190" s="217"/>
      <c r="P190" s="217"/>
      <c r="Q190" s="217"/>
      <c r="R190" s="217"/>
      <c r="S190" s="217"/>
      <c r="T190" s="217"/>
      <c r="U190" s="217"/>
      <c r="V190" s="217"/>
      <c r="W190" s="317"/>
      <c r="X190" s="317"/>
      <c r="Y190" s="317"/>
      <c r="Z190" s="317"/>
      <c r="AA190" s="317"/>
      <c r="AB190" s="317"/>
      <c r="AC190" s="317"/>
      <c r="AD190" s="317"/>
      <c r="AE190" s="317"/>
      <c r="AF190" s="317"/>
      <c r="AG190" s="317"/>
      <c r="AH190" s="317"/>
      <c r="AI190" s="317"/>
      <c r="AJ190" s="317"/>
      <c r="AK190" s="317"/>
      <c r="AL190" s="317"/>
      <c r="AM190" s="317"/>
      <c r="AN190" s="317"/>
      <c r="AO190" s="317"/>
      <c r="AP190" s="317"/>
      <c r="AQ190" s="317"/>
      <c r="AR190" s="317"/>
      <c r="AS190" s="317"/>
      <c r="AT190" s="317"/>
      <c r="AU190" s="317"/>
      <c r="AV190" s="317"/>
      <c r="AW190" s="317"/>
      <c r="AX190" s="317"/>
      <c r="AY190" s="317"/>
      <c r="AZ190" s="317"/>
      <c r="BA190" s="317"/>
      <c r="BB190" s="317"/>
      <c r="BC190" s="317"/>
      <c r="BD190" s="317"/>
      <c r="BE190" s="317"/>
      <c r="BF190" s="317"/>
      <c r="BG190" s="317"/>
      <c r="BH190" s="317"/>
      <c r="BI190" s="317"/>
      <c r="BJ190" s="317"/>
      <c r="BK190" s="317"/>
      <c r="BL190" s="317"/>
      <c r="BM190" s="317"/>
      <c r="BN190" s="317"/>
      <c r="BO190" s="317"/>
      <c r="BP190" s="317"/>
      <c r="BQ190" s="317"/>
      <c r="BR190" s="317"/>
      <c r="BS190" s="317"/>
      <c r="BT190" s="317"/>
    </row>
    <row r="191" spans="1:72" s="316" customFormat="1" ht="12.75" customHeight="1" x14ac:dyDescent="0.15">
      <c r="A191" s="321"/>
      <c r="B191" s="322"/>
      <c r="C191" s="322"/>
      <c r="D191" s="323"/>
      <c r="E191" s="324"/>
      <c r="F191" s="217"/>
      <c r="G191" s="325"/>
      <c r="H191" s="217"/>
      <c r="I191" s="325"/>
      <c r="J191" s="217"/>
      <c r="K191" s="325"/>
      <c r="L191" s="325"/>
      <c r="M191" s="325"/>
      <c r="N191" s="129"/>
      <c r="O191" s="217"/>
      <c r="P191" s="217"/>
      <c r="Q191" s="217"/>
      <c r="R191" s="217"/>
      <c r="S191" s="217"/>
      <c r="T191" s="217"/>
      <c r="U191" s="217"/>
      <c r="V191" s="217"/>
      <c r="W191" s="317"/>
      <c r="X191" s="317"/>
      <c r="Y191" s="317"/>
      <c r="Z191" s="317"/>
      <c r="AA191" s="317"/>
      <c r="AB191" s="317"/>
      <c r="AC191" s="317"/>
      <c r="AD191" s="317"/>
      <c r="AE191" s="317"/>
      <c r="AF191" s="317"/>
      <c r="AG191" s="317"/>
      <c r="AH191" s="317"/>
      <c r="AI191" s="317"/>
      <c r="AJ191" s="317"/>
      <c r="AK191" s="317"/>
      <c r="AL191" s="317"/>
      <c r="AM191" s="317"/>
      <c r="AN191" s="317"/>
      <c r="AO191" s="317"/>
      <c r="AP191" s="317"/>
      <c r="AQ191" s="317"/>
      <c r="AR191" s="317"/>
      <c r="AS191" s="317"/>
      <c r="AT191" s="317"/>
      <c r="AU191" s="317"/>
      <c r="AV191" s="317"/>
      <c r="AW191" s="317"/>
      <c r="AX191" s="317"/>
      <c r="AY191" s="317"/>
      <c r="AZ191" s="317"/>
      <c r="BA191" s="317"/>
      <c r="BB191" s="317"/>
      <c r="BC191" s="317"/>
      <c r="BD191" s="317"/>
      <c r="BE191" s="317"/>
      <c r="BF191" s="317"/>
      <c r="BG191" s="317"/>
      <c r="BH191" s="317"/>
      <c r="BI191" s="317"/>
      <c r="BJ191" s="317"/>
      <c r="BK191" s="317"/>
      <c r="BL191" s="317"/>
      <c r="BM191" s="317"/>
      <c r="BN191" s="317"/>
      <c r="BO191" s="317"/>
      <c r="BP191" s="317"/>
      <c r="BQ191" s="317"/>
      <c r="BR191" s="317"/>
      <c r="BS191" s="317"/>
      <c r="BT191" s="317"/>
    </row>
    <row r="192" spans="1:72" s="316" customFormat="1" ht="12.75" customHeight="1" x14ac:dyDescent="0.15">
      <c r="A192" s="321"/>
      <c r="B192" s="322"/>
      <c r="C192" s="322" t="s">
        <v>749</v>
      </c>
      <c r="D192" s="340"/>
      <c r="E192" s="324"/>
      <c r="F192" s="217"/>
      <c r="G192" s="341">
        <f>SUM(G188:G191)</f>
        <v>0</v>
      </c>
      <c r="H192" s="217"/>
      <c r="I192" s="341">
        <f>SUM(I188:I191)</f>
        <v>0</v>
      </c>
      <c r="J192" s="217"/>
      <c r="K192" s="341">
        <f>SUM(K188:K191)</f>
        <v>0</v>
      </c>
      <c r="L192" s="341">
        <f>G192+I192+K192</f>
        <v>0</v>
      </c>
      <c r="M192" s="341">
        <f>SUM(L188:L191)</f>
        <v>0</v>
      </c>
      <c r="N192" s="129"/>
      <c r="O192" s="217"/>
      <c r="P192" s="217"/>
      <c r="Q192" s="217"/>
      <c r="R192" s="217"/>
      <c r="S192" s="217"/>
      <c r="T192" s="217"/>
      <c r="U192" s="217"/>
      <c r="V192" s="217"/>
      <c r="W192" s="317"/>
      <c r="X192" s="317"/>
      <c r="Y192" s="317"/>
      <c r="Z192" s="317"/>
      <c r="AA192" s="317"/>
      <c r="AB192" s="317"/>
      <c r="AC192" s="317"/>
      <c r="AD192" s="317"/>
      <c r="AE192" s="317"/>
      <c r="AF192" s="317"/>
      <c r="AG192" s="317"/>
      <c r="AH192" s="317"/>
      <c r="AI192" s="317"/>
      <c r="AJ192" s="317"/>
      <c r="AK192" s="317"/>
      <c r="AL192" s="317"/>
      <c r="AM192" s="317"/>
      <c r="AN192" s="317"/>
      <c r="AO192" s="317"/>
      <c r="AP192" s="317"/>
      <c r="AQ192" s="317"/>
      <c r="AR192" s="317"/>
      <c r="AS192" s="317"/>
      <c r="AT192" s="317"/>
      <c r="AU192" s="317"/>
      <c r="AV192" s="317"/>
      <c r="AW192" s="317"/>
      <c r="AX192" s="317"/>
      <c r="AY192" s="317"/>
      <c r="AZ192" s="317"/>
      <c r="BA192" s="317"/>
      <c r="BB192" s="317"/>
      <c r="BC192" s="317"/>
      <c r="BD192" s="317"/>
      <c r="BE192" s="317"/>
      <c r="BF192" s="317"/>
      <c r="BG192" s="317"/>
      <c r="BH192" s="317"/>
      <c r="BI192" s="317"/>
      <c r="BJ192" s="317"/>
      <c r="BK192" s="317"/>
      <c r="BL192" s="317"/>
      <c r="BM192" s="317"/>
      <c r="BN192" s="317"/>
      <c r="BO192" s="317"/>
      <c r="BP192" s="317"/>
      <c r="BQ192" s="317"/>
      <c r="BR192" s="317"/>
      <c r="BS192" s="317"/>
      <c r="BT192" s="317"/>
    </row>
    <row r="193" spans="1:72" s="316" customFormat="1" ht="12.75" customHeight="1" x14ac:dyDescent="0.15">
      <c r="A193" s="321"/>
      <c r="B193" s="322" t="s">
        <v>120</v>
      </c>
      <c r="C193" s="322" t="s">
        <v>38</v>
      </c>
      <c r="D193" s="323"/>
      <c r="E193" s="324"/>
      <c r="F193" s="217"/>
      <c r="G193" s="325"/>
      <c r="H193" s="217"/>
      <c r="I193" s="325"/>
      <c r="J193" s="217"/>
      <c r="K193" s="325"/>
      <c r="L193" s="325"/>
      <c r="M193" s="325"/>
      <c r="N193" s="129"/>
      <c r="O193" s="217"/>
      <c r="P193" s="217"/>
      <c r="Q193" s="217"/>
      <c r="R193" s="217"/>
      <c r="S193" s="217"/>
      <c r="T193" s="217"/>
      <c r="U193" s="217"/>
      <c r="V193" s="217"/>
      <c r="W193" s="317"/>
      <c r="X193" s="317"/>
      <c r="Y193" s="317"/>
      <c r="Z193" s="317"/>
      <c r="AA193" s="317"/>
      <c r="AB193" s="317"/>
      <c r="AC193" s="317"/>
      <c r="AD193" s="317"/>
      <c r="AE193" s="317"/>
      <c r="AF193" s="317"/>
      <c r="AG193" s="317"/>
      <c r="AH193" s="317"/>
      <c r="AI193" s="317"/>
      <c r="AJ193" s="317"/>
      <c r="AK193" s="317"/>
      <c r="AL193" s="317"/>
      <c r="AM193" s="317"/>
      <c r="AN193" s="317"/>
      <c r="AO193" s="317"/>
      <c r="AP193" s="317"/>
      <c r="AQ193" s="317"/>
      <c r="AR193" s="317"/>
      <c r="AS193" s="317"/>
      <c r="AT193" s="317"/>
      <c r="AU193" s="317"/>
      <c r="AV193" s="317"/>
      <c r="AW193" s="317"/>
      <c r="AX193" s="317"/>
      <c r="AY193" s="317"/>
      <c r="AZ193" s="317"/>
      <c r="BA193" s="317"/>
      <c r="BB193" s="317"/>
      <c r="BC193" s="317"/>
      <c r="BD193" s="317"/>
      <c r="BE193" s="317"/>
      <c r="BF193" s="317"/>
      <c r="BG193" s="317"/>
      <c r="BH193" s="317"/>
      <c r="BI193" s="317"/>
      <c r="BJ193" s="317"/>
      <c r="BK193" s="317"/>
      <c r="BL193" s="317"/>
      <c r="BM193" s="317"/>
      <c r="BN193" s="317"/>
      <c r="BO193" s="317"/>
      <c r="BP193" s="317"/>
      <c r="BQ193" s="317"/>
      <c r="BR193" s="317"/>
      <c r="BS193" s="317"/>
      <c r="BT193" s="317"/>
    </row>
    <row r="194" spans="1:72" ht="12.75" customHeight="1" x14ac:dyDescent="0.15">
      <c r="B194" s="2"/>
      <c r="C194" s="2"/>
      <c r="D194" s="9" t="s">
        <v>297</v>
      </c>
      <c r="I194" s="10">
        <f>H194*E194</f>
        <v>0</v>
      </c>
      <c r="K194" s="325">
        <f>E194*J194</f>
        <v>0</v>
      </c>
      <c r="L194" s="10">
        <f>G194+I194+K194</f>
        <v>0</v>
      </c>
      <c r="N194" s="129"/>
    </row>
    <row r="195" spans="1:72" ht="12.75" customHeight="1" x14ac:dyDescent="0.15">
      <c r="B195" s="2"/>
      <c r="C195" s="2"/>
      <c r="D195" s="9" t="s">
        <v>298</v>
      </c>
      <c r="I195" s="10">
        <f>H195*E195</f>
        <v>0</v>
      </c>
      <c r="K195" s="325">
        <f>E195*J195</f>
        <v>0</v>
      </c>
      <c r="L195" s="10">
        <f>G195+I195+K195</f>
        <v>0</v>
      </c>
      <c r="N195" s="129"/>
    </row>
    <row r="196" spans="1:72" ht="12.75" customHeight="1" x14ac:dyDescent="0.15">
      <c r="B196" s="2"/>
      <c r="C196" s="2"/>
      <c r="D196" s="9" t="s">
        <v>299</v>
      </c>
      <c r="I196" s="10">
        <f>H196*E196</f>
        <v>0</v>
      </c>
      <c r="K196" s="325">
        <f>E196*J196</f>
        <v>0</v>
      </c>
      <c r="L196" s="10">
        <f>G196+I196+K196</f>
        <v>0</v>
      </c>
      <c r="N196" s="129"/>
    </row>
    <row r="197" spans="1:72" ht="12.75" customHeight="1" x14ac:dyDescent="0.15">
      <c r="B197" s="2"/>
      <c r="C197" s="2"/>
      <c r="N197" s="129"/>
    </row>
    <row r="198" spans="1:72" ht="12.75" customHeight="1" x14ac:dyDescent="0.15">
      <c r="B198" s="2"/>
      <c r="C198" s="2" t="s">
        <v>749</v>
      </c>
      <c r="D198" s="12"/>
      <c r="G198" s="13">
        <f>SUM(G193:G197)</f>
        <v>0</v>
      </c>
      <c r="H198" s="18"/>
      <c r="I198" s="13">
        <f>SUM(I193:I197)</f>
        <v>0</v>
      </c>
      <c r="J198" s="18"/>
      <c r="K198" s="13">
        <f>SUM(K193:K197)</f>
        <v>0</v>
      </c>
      <c r="L198" s="13">
        <f>G198+I198+K198</f>
        <v>0</v>
      </c>
      <c r="M198" s="116">
        <f>SUM(L193:L197)</f>
        <v>0</v>
      </c>
      <c r="N198" s="129"/>
    </row>
    <row r="199" spans="1:72" ht="12.75" customHeight="1" thickBot="1" x14ac:dyDescent="0.2">
      <c r="B199" s="2"/>
      <c r="C199" s="2"/>
      <c r="D199" s="12"/>
      <c r="G199" s="18"/>
      <c r="H199" s="18"/>
      <c r="I199" s="18"/>
      <c r="J199" s="18"/>
      <c r="K199" s="18"/>
      <c r="L199" s="18"/>
      <c r="M199" s="18"/>
      <c r="N199" s="129"/>
    </row>
    <row r="200" spans="1:72" ht="14" customHeight="1" thickBot="1" x14ac:dyDescent="0.2">
      <c r="B200" s="2"/>
      <c r="C200" s="114" t="s">
        <v>672</v>
      </c>
      <c r="D200" s="6"/>
      <c r="L200" s="14"/>
      <c r="M200" s="117">
        <f>SUM(M73:M198)</f>
        <v>0</v>
      </c>
      <c r="N200" s="129"/>
    </row>
    <row r="201" spans="1:72" ht="12.75" customHeight="1" x14ac:dyDescent="0.15">
      <c r="B201" s="2"/>
      <c r="C201" s="2"/>
      <c r="D201" s="148" t="s">
        <v>300</v>
      </c>
      <c r="E201" s="135"/>
      <c r="F201" s="136"/>
      <c r="G201" s="137"/>
      <c r="H201" s="138"/>
      <c r="I201" s="139"/>
      <c r="M201" s="3"/>
      <c r="N201" s="129"/>
    </row>
    <row r="202" spans="1:72" ht="12.75" customHeight="1" x14ac:dyDescent="0.15">
      <c r="B202" s="2"/>
      <c r="C202" s="2"/>
      <c r="D202" s="140" t="s">
        <v>301</v>
      </c>
      <c r="E202" s="141"/>
      <c r="F202" s="142"/>
      <c r="G202" s="175">
        <v>0.2</v>
      </c>
      <c r="H202" s="173"/>
      <c r="I202" s="143">
        <f>M200*G202</f>
        <v>0</v>
      </c>
      <c r="M202" s="3"/>
      <c r="N202" s="129"/>
    </row>
    <row r="203" spans="1:72" x14ac:dyDescent="0.15">
      <c r="B203" s="2"/>
      <c r="C203" s="2"/>
      <c r="D203" s="144" t="s">
        <v>302</v>
      </c>
      <c r="E203" s="145"/>
      <c r="F203" s="146"/>
      <c r="G203" s="176">
        <v>0.8</v>
      </c>
      <c r="H203" s="174"/>
      <c r="I203" s="147">
        <f>M200*G203</f>
        <v>0</v>
      </c>
      <c r="M203" s="3"/>
      <c r="N203" s="129"/>
    </row>
    <row r="204" spans="1:72" ht="18.75" customHeight="1" x14ac:dyDescent="0.15">
      <c r="B204" s="2"/>
      <c r="C204" s="2"/>
      <c r="D204" s="201" t="s">
        <v>303</v>
      </c>
      <c r="E204" s="202"/>
      <c r="F204" s="203"/>
      <c r="G204" s="204"/>
      <c r="H204" s="205" t="s">
        <v>568</v>
      </c>
      <c r="I204" s="200"/>
      <c r="M204" s="3"/>
      <c r="N204" s="129"/>
    </row>
    <row r="205" spans="1:72" x14ac:dyDescent="0.15">
      <c r="B205" s="2"/>
      <c r="C205" s="2"/>
      <c r="D205" s="201" t="s">
        <v>304</v>
      </c>
      <c r="E205" s="221"/>
      <c r="F205" s="222"/>
      <c r="G205" s="223"/>
      <c r="H205" s="205" t="s">
        <v>568</v>
      </c>
      <c r="I205" s="200"/>
      <c r="M205" s="3"/>
      <c r="N205" s="128" t="s">
        <v>703</v>
      </c>
    </row>
    <row r="206" spans="1:72" x14ac:dyDescent="0.15">
      <c r="B206" s="2"/>
      <c r="C206" s="2"/>
      <c r="D206" s="203" t="s">
        <v>808</v>
      </c>
      <c r="E206" s="202"/>
      <c r="F206" s="203"/>
      <c r="G206" s="204"/>
      <c r="H206" s="205" t="s">
        <v>568</v>
      </c>
      <c r="I206" s="200">
        <f>M198</f>
        <v>0</v>
      </c>
      <c r="M206" s="3"/>
      <c r="N206" s="128"/>
    </row>
    <row r="207" spans="1:72" x14ac:dyDescent="0.15">
      <c r="B207" s="2"/>
      <c r="C207" s="2"/>
      <c r="D207" s="214"/>
      <c r="E207" s="215"/>
      <c r="F207" s="214"/>
      <c r="G207" s="216"/>
      <c r="H207" s="217"/>
      <c r="I207" s="216"/>
      <c r="M207" s="3"/>
      <c r="N207" s="151" t="s">
        <v>704</v>
      </c>
      <c r="O207" s="411"/>
    </row>
    <row r="208" spans="1:72" x14ac:dyDescent="0.15">
      <c r="B208" s="2" t="s">
        <v>371</v>
      </c>
      <c r="C208" s="33" t="s">
        <v>559</v>
      </c>
      <c r="G208" s="38"/>
      <c r="N208" s="151" t="s">
        <v>936</v>
      </c>
      <c r="O208" s="411"/>
    </row>
    <row r="209" spans="2:15" x14ac:dyDescent="0.15">
      <c r="B209" s="2"/>
      <c r="C209" s="33"/>
      <c r="D209" s="33" t="s">
        <v>305</v>
      </c>
      <c r="G209" s="38"/>
      <c r="N209" s="129" t="s">
        <v>570</v>
      </c>
    </row>
    <row r="210" spans="2:15" x14ac:dyDescent="0.15">
      <c r="B210" s="2"/>
      <c r="C210" s="33"/>
      <c r="D210" s="211" t="s">
        <v>306</v>
      </c>
      <c r="E210" s="212">
        <v>8.3299999999999999E-2</v>
      </c>
      <c r="G210" s="38"/>
      <c r="N210" s="129"/>
    </row>
    <row r="211" spans="2:15" x14ac:dyDescent="0.15">
      <c r="C211" s="198"/>
      <c r="D211" s="198" t="s">
        <v>307</v>
      </c>
      <c r="E211" s="42"/>
      <c r="G211" s="199"/>
      <c r="L211" s="10">
        <f>G211+I211+K211</f>
        <v>0</v>
      </c>
      <c r="N211" s="129"/>
    </row>
    <row r="212" spans="2:15" x14ac:dyDescent="0.15">
      <c r="C212" s="198"/>
      <c r="D212" s="198" t="s">
        <v>308</v>
      </c>
      <c r="E212" s="210"/>
      <c r="G212" s="199"/>
      <c r="I212" s="10">
        <f>(I203-I206)*E210</f>
        <v>0</v>
      </c>
      <c r="L212" s="10">
        <f t="shared" ref="L212:L227" si="14">G212+I212+K212</f>
        <v>0</v>
      </c>
      <c r="N212" s="129"/>
    </row>
    <row r="213" spans="2:15" x14ac:dyDescent="0.15">
      <c r="C213" s="198"/>
      <c r="D213" s="12" t="s">
        <v>309</v>
      </c>
      <c r="E213" s="42"/>
      <c r="G213" s="199"/>
      <c r="L213" s="10">
        <f t="shared" si="14"/>
        <v>0</v>
      </c>
      <c r="N213" s="129" t="s">
        <v>567</v>
      </c>
    </row>
    <row r="214" spans="2:15" x14ac:dyDescent="0.15">
      <c r="C214" s="198"/>
      <c r="D214" s="12" t="s">
        <v>310</v>
      </c>
      <c r="E214" s="42"/>
      <c r="G214" s="199"/>
      <c r="L214" s="10">
        <f t="shared" si="14"/>
        <v>0</v>
      </c>
      <c r="N214" s="128" t="s">
        <v>721</v>
      </c>
    </row>
    <row r="215" spans="2:15" x14ac:dyDescent="0.15">
      <c r="C215" s="198"/>
      <c r="D215" s="211" t="s">
        <v>311</v>
      </c>
      <c r="E215" s="212"/>
      <c r="F215" s="90"/>
      <c r="G215" s="199"/>
      <c r="N215" s="130"/>
    </row>
    <row r="216" spans="2:15" x14ac:dyDescent="0.15">
      <c r="C216" s="198"/>
      <c r="D216" s="198" t="s">
        <v>307</v>
      </c>
      <c r="E216" s="42"/>
      <c r="G216" s="199"/>
      <c r="L216" s="10">
        <f t="shared" si="14"/>
        <v>0</v>
      </c>
      <c r="N216" s="129"/>
    </row>
    <row r="217" spans="2:15" x14ac:dyDescent="0.15">
      <c r="C217" s="198"/>
      <c r="D217" s="198" t="s">
        <v>308</v>
      </c>
      <c r="E217" s="210"/>
      <c r="F217" s="90"/>
      <c r="G217" s="199"/>
      <c r="I217" s="10">
        <f>(I203+I204+I205+I212+I224)*E215</f>
        <v>0</v>
      </c>
      <c r="L217" s="10">
        <f t="shared" si="14"/>
        <v>0</v>
      </c>
      <c r="N217" s="129"/>
    </row>
    <row r="218" spans="2:15" x14ac:dyDescent="0.15">
      <c r="C218" s="198"/>
      <c r="D218" s="198" t="s">
        <v>312</v>
      </c>
      <c r="E218" s="210"/>
      <c r="G218" s="199"/>
      <c r="I218" s="10">
        <f>(SUM(M250:M250)+I225)*E215</f>
        <v>0</v>
      </c>
      <c r="L218" s="10">
        <f t="shared" si="14"/>
        <v>0</v>
      </c>
      <c r="N218" s="129"/>
    </row>
    <row r="219" spans="2:15" x14ac:dyDescent="0.15">
      <c r="B219" s="2"/>
      <c r="C219" s="2"/>
      <c r="D219" s="9" t="s">
        <v>313</v>
      </c>
      <c r="E219" s="210"/>
      <c r="I219" s="10">
        <f>(+I226)*E215</f>
        <v>0</v>
      </c>
      <c r="L219" s="10">
        <f t="shared" si="14"/>
        <v>0</v>
      </c>
      <c r="N219" s="128" t="s">
        <v>722</v>
      </c>
    </row>
    <row r="220" spans="2:15" x14ac:dyDescent="0.15">
      <c r="B220" s="2"/>
      <c r="C220" s="2"/>
      <c r="D220" s="12" t="s">
        <v>314</v>
      </c>
      <c r="L220" s="10">
        <f t="shared" si="14"/>
        <v>0</v>
      </c>
      <c r="N220" s="128" t="s">
        <v>725</v>
      </c>
    </row>
    <row r="221" spans="2:15" x14ac:dyDescent="0.15">
      <c r="B221" s="2"/>
      <c r="C221" s="2"/>
      <c r="D221" s="155" t="s">
        <v>315</v>
      </c>
      <c r="L221" s="10">
        <f t="shared" si="14"/>
        <v>0</v>
      </c>
      <c r="N221" s="129" t="s">
        <v>569</v>
      </c>
    </row>
    <row r="222" spans="2:15" x14ac:dyDescent="0.15">
      <c r="B222" s="2"/>
      <c r="C222" s="2"/>
      <c r="D222" s="213" t="s">
        <v>316</v>
      </c>
      <c r="E222" s="212">
        <v>9.5000000000000001E-2</v>
      </c>
      <c r="N222" s="207"/>
      <c r="O222" s="411"/>
    </row>
    <row r="223" spans="2:15" ht="12.75" customHeight="1" x14ac:dyDescent="0.15">
      <c r="B223" s="2"/>
      <c r="C223" s="2"/>
      <c r="D223" s="9" t="s">
        <v>307</v>
      </c>
      <c r="L223" s="10">
        <f t="shared" si="14"/>
        <v>0</v>
      </c>
      <c r="N223" s="206"/>
      <c r="O223" s="411"/>
    </row>
    <row r="224" spans="2:15" ht="12.75" customHeight="1" x14ac:dyDescent="0.15">
      <c r="B224" s="2"/>
      <c r="C224" s="2"/>
      <c r="D224" s="9" t="s">
        <v>308</v>
      </c>
      <c r="E224" s="210"/>
      <c r="I224" s="10">
        <f>(I203+I204-I206)*E222</f>
        <v>0</v>
      </c>
      <c r="L224" s="10">
        <f t="shared" si="14"/>
        <v>0</v>
      </c>
      <c r="N224" s="129"/>
    </row>
    <row r="225" spans="1:72" ht="12.75" customHeight="1" x14ac:dyDescent="0.15">
      <c r="B225" s="2"/>
      <c r="C225" s="2"/>
      <c r="D225" s="9" t="s">
        <v>317</v>
      </c>
      <c r="E225" s="210">
        <v>0.105</v>
      </c>
      <c r="I225" s="10">
        <f>SUM(M250:M250)*E222</f>
        <v>0</v>
      </c>
      <c r="L225" s="10">
        <f t="shared" si="14"/>
        <v>0</v>
      </c>
      <c r="N225" s="151" t="s">
        <v>623</v>
      </c>
    </row>
    <row r="226" spans="1:72" ht="12.75" customHeight="1" x14ac:dyDescent="0.15">
      <c r="B226" s="2"/>
      <c r="C226" s="2"/>
      <c r="D226" s="9" t="s">
        <v>318</v>
      </c>
      <c r="E226" s="210"/>
      <c r="L226" s="10">
        <f t="shared" si="14"/>
        <v>0</v>
      </c>
      <c r="N226" s="128" t="s">
        <v>723</v>
      </c>
    </row>
    <row r="227" spans="1:72" ht="12.75" customHeight="1" x14ac:dyDescent="0.15">
      <c r="B227" s="2"/>
      <c r="C227" s="2"/>
      <c r="D227" s="12" t="s">
        <v>319</v>
      </c>
      <c r="E227" s="210"/>
      <c r="L227" s="10">
        <f t="shared" si="14"/>
        <v>0</v>
      </c>
      <c r="N227" s="128"/>
    </row>
    <row r="228" spans="1:72" ht="12.75" customHeight="1" x14ac:dyDescent="0.15">
      <c r="B228" s="2"/>
      <c r="C228" s="2"/>
      <c r="D228" s="213" t="s">
        <v>320</v>
      </c>
      <c r="E228" s="212"/>
      <c r="F228" s="90"/>
      <c r="N228" s="208"/>
      <c r="O228" s="411"/>
    </row>
    <row r="229" spans="1:72" ht="12.75" customHeight="1" x14ac:dyDescent="0.15">
      <c r="B229" s="2"/>
      <c r="C229" s="2"/>
      <c r="D229" s="9" t="s">
        <v>321</v>
      </c>
      <c r="L229" s="10">
        <f t="shared" ref="L229:L234" si="15">G229+I229+K229</f>
        <v>0</v>
      </c>
      <c r="N229" s="209"/>
      <c r="O229" s="411"/>
    </row>
    <row r="230" spans="1:72" ht="12.75" customHeight="1" x14ac:dyDescent="0.15">
      <c r="B230" s="2"/>
      <c r="C230" s="2"/>
      <c r="D230" s="9" t="s">
        <v>308</v>
      </c>
      <c r="E230" s="100"/>
      <c r="I230" s="10">
        <f>(I203+I204+I212)*E228</f>
        <v>0</v>
      </c>
      <c r="L230" s="10">
        <f t="shared" si="15"/>
        <v>0</v>
      </c>
      <c r="N230" s="206"/>
    </row>
    <row r="231" spans="1:72" ht="12.75" customHeight="1" x14ac:dyDescent="0.15">
      <c r="B231" s="2"/>
      <c r="C231" s="2"/>
      <c r="D231" s="12" t="s">
        <v>314</v>
      </c>
      <c r="E231" s="103"/>
      <c r="L231" s="10">
        <f t="shared" si="15"/>
        <v>0</v>
      </c>
      <c r="N231" s="128" t="s">
        <v>724</v>
      </c>
    </row>
    <row r="232" spans="1:72" ht="12.75" customHeight="1" x14ac:dyDescent="0.15">
      <c r="B232" s="2"/>
      <c r="C232" s="2"/>
      <c r="D232" s="9" t="s">
        <v>322</v>
      </c>
      <c r="L232" s="10">
        <f t="shared" si="15"/>
        <v>0</v>
      </c>
      <c r="N232" s="128" t="s">
        <v>725</v>
      </c>
    </row>
    <row r="233" spans="1:72" ht="12.75" customHeight="1" x14ac:dyDescent="0.15">
      <c r="B233" s="2"/>
      <c r="C233" s="2"/>
      <c r="D233" s="9" t="s">
        <v>323</v>
      </c>
      <c r="E233" s="101"/>
      <c r="I233" s="10">
        <f>(I242+I243+I244)*E228</f>
        <v>0</v>
      </c>
      <c r="L233" s="10">
        <f t="shared" si="15"/>
        <v>0</v>
      </c>
      <c r="N233" s="129"/>
    </row>
    <row r="234" spans="1:72" ht="12.75" customHeight="1" x14ac:dyDescent="0.15">
      <c r="B234" s="2"/>
      <c r="C234" s="2"/>
      <c r="D234" s="9" t="s">
        <v>324</v>
      </c>
      <c r="E234" s="102"/>
      <c r="I234" s="10">
        <f>I245*E228</f>
        <v>0</v>
      </c>
      <c r="L234" s="10">
        <f t="shared" si="15"/>
        <v>0</v>
      </c>
      <c r="N234" s="129"/>
    </row>
    <row r="235" spans="1:72" ht="12.75" customHeight="1" x14ac:dyDescent="0.15">
      <c r="B235" s="2"/>
      <c r="C235" s="2"/>
      <c r="N235" s="129"/>
    </row>
    <row r="236" spans="1:72" ht="12.75" customHeight="1" x14ac:dyDescent="0.15">
      <c r="B236" s="2"/>
      <c r="C236" s="2"/>
      <c r="D236" s="9" t="s">
        <v>575</v>
      </c>
      <c r="L236" s="10">
        <f>G236+I236+K236</f>
        <v>0</v>
      </c>
      <c r="N236" s="129"/>
    </row>
    <row r="237" spans="1:72" ht="12.75" customHeight="1" x14ac:dyDescent="0.15">
      <c r="B237" s="2"/>
      <c r="C237" s="2"/>
      <c r="N237" s="129"/>
    </row>
    <row r="238" spans="1:72" ht="12.75" customHeight="1" x14ac:dyDescent="0.15">
      <c r="B238" s="2"/>
      <c r="C238" s="2" t="s">
        <v>749</v>
      </c>
      <c r="D238" s="12"/>
      <c r="G238" s="13">
        <f>SUM(G208:G237)</f>
        <v>0</v>
      </c>
      <c r="H238" s="18"/>
      <c r="I238" s="13">
        <f>SUM(I208:I237)</f>
        <v>0</v>
      </c>
      <c r="J238" s="18"/>
      <c r="K238" s="13">
        <f>SUM(K208:K237)</f>
        <v>0</v>
      </c>
      <c r="L238" s="13">
        <f>G238+I238+K238</f>
        <v>0</v>
      </c>
      <c r="M238" s="13">
        <f>SUM(L208:L237)</f>
        <v>0</v>
      </c>
      <c r="N238" s="129"/>
    </row>
    <row r="239" spans="1:72" ht="12.75" customHeight="1" x14ac:dyDescent="0.15">
      <c r="B239" s="2"/>
      <c r="C239" s="2"/>
      <c r="D239" s="12"/>
      <c r="G239" s="18"/>
      <c r="H239" s="18"/>
      <c r="I239" s="18"/>
      <c r="J239" s="18"/>
      <c r="K239" s="18"/>
      <c r="L239" s="18"/>
      <c r="M239" s="18"/>
      <c r="N239" s="129"/>
    </row>
    <row r="240" spans="1:72" s="316" customFormat="1" ht="12" customHeight="1" x14ac:dyDescent="0.15">
      <c r="A240" s="321"/>
      <c r="B240" s="343" t="s">
        <v>509</v>
      </c>
      <c r="C240" s="343" t="s">
        <v>99</v>
      </c>
      <c r="D240" s="340"/>
      <c r="E240" s="324"/>
      <c r="F240" s="217"/>
      <c r="G240" s="342"/>
      <c r="H240" s="342"/>
      <c r="I240" s="342"/>
      <c r="J240" s="342"/>
      <c r="K240" s="342"/>
      <c r="L240" s="342"/>
      <c r="M240" s="342"/>
      <c r="N240" s="129"/>
      <c r="O240" s="217"/>
      <c r="P240" s="217"/>
      <c r="Q240" s="217"/>
      <c r="R240" s="217"/>
      <c r="S240" s="217"/>
      <c r="T240" s="217"/>
      <c r="U240" s="217"/>
      <c r="V240" s="217"/>
      <c r="W240" s="317"/>
      <c r="X240" s="317"/>
      <c r="Y240" s="317"/>
      <c r="Z240" s="317"/>
      <c r="AA240" s="317"/>
      <c r="AB240" s="317"/>
      <c r="AC240" s="317"/>
      <c r="AD240" s="317"/>
      <c r="AE240" s="317"/>
      <c r="AF240" s="317"/>
      <c r="AG240" s="317"/>
      <c r="AH240" s="317"/>
      <c r="AI240" s="317"/>
      <c r="AJ240" s="317"/>
      <c r="AK240" s="317"/>
      <c r="AL240" s="317"/>
      <c r="AM240" s="317"/>
      <c r="AN240" s="317"/>
      <c r="AO240" s="317"/>
      <c r="AP240" s="317"/>
      <c r="AQ240" s="317"/>
      <c r="AR240" s="317"/>
      <c r="AS240" s="317"/>
      <c r="AT240" s="317"/>
      <c r="AU240" s="317"/>
      <c r="AV240" s="317"/>
      <c r="AW240" s="317"/>
      <c r="AX240" s="317"/>
      <c r="AY240" s="317"/>
      <c r="AZ240" s="317"/>
      <c r="BA240" s="317"/>
      <c r="BB240" s="317"/>
      <c r="BC240" s="317"/>
      <c r="BD240" s="317"/>
      <c r="BE240" s="317"/>
      <c r="BF240" s="317"/>
      <c r="BG240" s="317"/>
      <c r="BH240" s="317"/>
      <c r="BI240" s="317"/>
      <c r="BJ240" s="317"/>
      <c r="BK240" s="317"/>
      <c r="BL240" s="317"/>
      <c r="BM240" s="317"/>
      <c r="BN240" s="317"/>
      <c r="BO240" s="317"/>
      <c r="BP240" s="317"/>
      <c r="BQ240" s="317"/>
      <c r="BR240" s="317"/>
      <c r="BS240" s="317"/>
      <c r="BT240" s="317"/>
    </row>
    <row r="241" spans="1:72" x14ac:dyDescent="0.15">
      <c r="B241" s="2"/>
      <c r="C241" s="2"/>
      <c r="D241" s="9" t="s">
        <v>325</v>
      </c>
      <c r="G241" s="10">
        <f>F241*E241</f>
        <v>0</v>
      </c>
      <c r="L241" s="10">
        <f t="shared" ref="L241:L247" si="16">G241+I241+K241</f>
        <v>0</v>
      </c>
      <c r="N241" s="129"/>
    </row>
    <row r="242" spans="1:72" ht="12.75" customHeight="1" x14ac:dyDescent="0.15">
      <c r="B242" s="2"/>
      <c r="C242" s="2"/>
      <c r="D242" s="9" t="s">
        <v>326</v>
      </c>
      <c r="I242" s="10">
        <f>H242*E242</f>
        <v>0</v>
      </c>
      <c r="L242" s="10">
        <f t="shared" si="16"/>
        <v>0</v>
      </c>
      <c r="N242" s="129"/>
    </row>
    <row r="243" spans="1:72" ht="12.75" customHeight="1" x14ac:dyDescent="0.15">
      <c r="B243" s="2"/>
      <c r="C243" s="2"/>
      <c r="D243" s="9" t="s">
        <v>327</v>
      </c>
      <c r="I243" s="10">
        <f>H243*E243</f>
        <v>0</v>
      </c>
      <c r="L243" s="10">
        <f>G243+I243+K243</f>
        <v>0</v>
      </c>
      <c r="N243" s="129"/>
    </row>
    <row r="244" spans="1:72" ht="12.75" customHeight="1" x14ac:dyDescent="0.15">
      <c r="B244" s="2"/>
      <c r="C244" s="2"/>
      <c r="D244" s="9" t="s">
        <v>328</v>
      </c>
      <c r="I244" s="10">
        <f>H244*E244</f>
        <v>0</v>
      </c>
      <c r="L244" s="10">
        <f t="shared" si="16"/>
        <v>0</v>
      </c>
      <c r="N244" s="129"/>
    </row>
    <row r="245" spans="1:72" ht="12.75" customHeight="1" x14ac:dyDescent="0.15">
      <c r="B245" s="2"/>
      <c r="C245" s="2"/>
      <c r="D245" s="9" t="s">
        <v>489</v>
      </c>
      <c r="I245" s="10">
        <f>H245*E245</f>
        <v>0</v>
      </c>
      <c r="L245" s="10">
        <f t="shared" si="16"/>
        <v>0</v>
      </c>
      <c r="N245" s="129"/>
    </row>
    <row r="246" spans="1:72" ht="12.75" customHeight="1" x14ac:dyDescent="0.15">
      <c r="B246" s="2"/>
      <c r="C246" s="2"/>
      <c r="D246" s="9" t="s">
        <v>329</v>
      </c>
      <c r="I246" s="10">
        <f>H246*E246</f>
        <v>0</v>
      </c>
      <c r="K246" s="10">
        <f>J246*E246</f>
        <v>0</v>
      </c>
      <c r="L246" s="10">
        <f t="shared" si="16"/>
        <v>0</v>
      </c>
      <c r="N246" s="129"/>
    </row>
    <row r="247" spans="1:72" ht="12.75" customHeight="1" x14ac:dyDescent="0.15">
      <c r="B247" s="2"/>
      <c r="C247" s="2"/>
      <c r="D247" s="9" t="s">
        <v>330</v>
      </c>
      <c r="K247" s="10">
        <f>J247*E247</f>
        <v>0</v>
      </c>
      <c r="L247" s="10">
        <f t="shared" si="16"/>
        <v>0</v>
      </c>
      <c r="N247" s="129"/>
    </row>
    <row r="248" spans="1:72" ht="12.75" customHeight="1" x14ac:dyDescent="0.15">
      <c r="B248" s="2"/>
      <c r="C248" s="2"/>
      <c r="D248" s="177" t="s">
        <v>331</v>
      </c>
      <c r="K248" s="10">
        <f>J248*E248</f>
        <v>0</v>
      </c>
      <c r="L248" s="10">
        <f>G248+I248+K248</f>
        <v>0</v>
      </c>
      <c r="N248" s="129"/>
    </row>
    <row r="249" spans="1:72" ht="12.75" customHeight="1" x14ac:dyDescent="0.15">
      <c r="B249" s="2"/>
      <c r="C249" s="2"/>
      <c r="N249" s="129"/>
    </row>
    <row r="250" spans="1:72" ht="12.75" customHeight="1" x14ac:dyDescent="0.15">
      <c r="B250" s="2"/>
      <c r="C250" s="2" t="s">
        <v>749</v>
      </c>
      <c r="D250" s="12"/>
      <c r="G250" s="13">
        <f>SUM(G240:G249)</f>
        <v>0</v>
      </c>
      <c r="I250" s="13">
        <f>SUM(I240:I249)</f>
        <v>0</v>
      </c>
      <c r="K250" s="13">
        <f>SUM(K240:K249)</f>
        <v>0</v>
      </c>
      <c r="L250" s="13">
        <f>G250+I250+K250</f>
        <v>0</v>
      </c>
      <c r="M250" s="13">
        <f>SUM(L240:L249)</f>
        <v>0</v>
      </c>
      <c r="N250" s="129"/>
    </row>
    <row r="251" spans="1:72" ht="12.75" customHeight="1" x14ac:dyDescent="0.15">
      <c r="B251" s="2"/>
      <c r="C251" s="2"/>
      <c r="D251" s="12"/>
      <c r="G251" s="18"/>
      <c r="I251" s="18"/>
      <c r="K251" s="18"/>
      <c r="L251" s="18"/>
      <c r="M251" s="18"/>
      <c r="N251" s="129"/>
    </row>
    <row r="252" spans="1:72" ht="12.75" customHeight="1" x14ac:dyDescent="0.15">
      <c r="B252" s="2"/>
      <c r="C252" s="113" t="s">
        <v>622</v>
      </c>
      <c r="D252" s="115"/>
      <c r="L252" s="16">
        <f>M250</f>
        <v>0</v>
      </c>
      <c r="N252" s="129"/>
    </row>
    <row r="253" spans="1:72" ht="12.75" customHeight="1" x14ac:dyDescent="0.15">
      <c r="B253" s="2"/>
      <c r="C253" s="113"/>
      <c r="D253" s="115"/>
      <c r="L253" s="16"/>
      <c r="N253" s="129"/>
    </row>
    <row r="254" spans="1:72" s="316" customFormat="1" ht="12.75" customHeight="1" x14ac:dyDescent="0.15">
      <c r="A254" s="321"/>
      <c r="B254" s="322" t="s">
        <v>781</v>
      </c>
      <c r="C254" s="322" t="s">
        <v>827</v>
      </c>
      <c r="D254" s="323"/>
      <c r="E254" s="324"/>
      <c r="F254" s="217"/>
      <c r="G254" s="325"/>
      <c r="H254" s="217"/>
      <c r="I254" s="325"/>
      <c r="J254" s="217"/>
      <c r="K254" s="325"/>
      <c r="L254" s="325"/>
      <c r="M254" s="325"/>
      <c r="N254" s="128" t="s">
        <v>934</v>
      </c>
      <c r="O254" s="217"/>
      <c r="P254" s="217"/>
      <c r="Q254" s="217"/>
      <c r="R254" s="217"/>
      <c r="S254" s="217"/>
      <c r="T254" s="217"/>
      <c r="U254" s="217"/>
      <c r="V254" s="217"/>
      <c r="W254" s="317"/>
      <c r="X254" s="317"/>
      <c r="Y254" s="317"/>
      <c r="Z254" s="317"/>
      <c r="AA254" s="317"/>
      <c r="AB254" s="317"/>
      <c r="AC254" s="317"/>
      <c r="AD254" s="317"/>
      <c r="AE254" s="317"/>
      <c r="AF254" s="317"/>
      <c r="AG254" s="317"/>
      <c r="AH254" s="317"/>
      <c r="AI254" s="317"/>
      <c r="AJ254" s="317"/>
      <c r="AK254" s="317"/>
      <c r="AL254" s="317"/>
      <c r="AM254" s="317"/>
      <c r="AN254" s="317"/>
      <c r="AO254" s="317"/>
      <c r="AP254" s="317"/>
      <c r="AQ254" s="317"/>
      <c r="AR254" s="317"/>
      <c r="AS254" s="317"/>
      <c r="AT254" s="317"/>
      <c r="AU254" s="317"/>
      <c r="AV254" s="317"/>
      <c r="AW254" s="317"/>
      <c r="AX254" s="317"/>
      <c r="AY254" s="317"/>
      <c r="AZ254" s="317"/>
      <c r="BA254" s="317"/>
      <c r="BB254" s="317"/>
      <c r="BC254" s="317"/>
      <c r="BD254" s="317"/>
      <c r="BE254" s="317"/>
      <c r="BF254" s="317"/>
      <c r="BG254" s="317"/>
      <c r="BH254" s="317"/>
      <c r="BI254" s="317"/>
      <c r="BJ254" s="317"/>
      <c r="BK254" s="317"/>
      <c r="BL254" s="317"/>
      <c r="BM254" s="317"/>
      <c r="BN254" s="317"/>
      <c r="BO254" s="317"/>
      <c r="BP254" s="317"/>
      <c r="BQ254" s="317"/>
      <c r="BR254" s="317"/>
      <c r="BS254" s="317"/>
      <c r="BT254" s="317"/>
    </row>
    <row r="255" spans="1:72" ht="12.75" customHeight="1" x14ac:dyDescent="0.15">
      <c r="A255" s="321"/>
      <c r="B255" s="322"/>
      <c r="C255" s="322"/>
      <c r="D255" s="323" t="s">
        <v>332</v>
      </c>
      <c r="E255" s="324"/>
      <c r="F255" s="217"/>
      <c r="G255" s="325"/>
      <c r="H255" s="217"/>
      <c r="I255" s="325">
        <f>H255*E255</f>
        <v>0</v>
      </c>
      <c r="J255" s="217"/>
      <c r="K255" s="325"/>
      <c r="L255" s="325">
        <f>G255+I255+K255</f>
        <v>0</v>
      </c>
      <c r="M255" s="325"/>
      <c r="N255" s="129"/>
    </row>
    <row r="256" spans="1:72" ht="12.75" customHeight="1" x14ac:dyDescent="0.15">
      <c r="A256" s="321"/>
      <c r="B256" s="322"/>
      <c r="C256" s="322"/>
      <c r="D256" s="323"/>
      <c r="E256" s="324"/>
      <c r="F256" s="217"/>
      <c r="G256" s="325"/>
      <c r="H256" s="217"/>
      <c r="I256" s="325"/>
      <c r="J256" s="217"/>
      <c r="K256" s="325"/>
      <c r="L256" s="325"/>
      <c r="M256" s="325"/>
      <c r="N256" s="129"/>
    </row>
    <row r="257" spans="1:72" ht="12.75" customHeight="1" x14ac:dyDescent="0.15">
      <c r="A257" s="321"/>
      <c r="B257" s="322"/>
      <c r="C257" s="322" t="s">
        <v>749</v>
      </c>
      <c r="D257" s="340"/>
      <c r="E257" s="324"/>
      <c r="F257" s="217"/>
      <c r="G257" s="341">
        <f>SUM(G254:G256)</f>
        <v>0</v>
      </c>
      <c r="H257" s="217"/>
      <c r="I257" s="341">
        <f>SUM(I254:I256)</f>
        <v>0</v>
      </c>
      <c r="J257" s="217"/>
      <c r="K257" s="341">
        <f>SUM(K254:K256)</f>
        <v>0</v>
      </c>
      <c r="L257" s="341">
        <f>G257+I257+K257</f>
        <v>0</v>
      </c>
      <c r="M257" s="341">
        <f>SUM(L254:L256)</f>
        <v>0</v>
      </c>
      <c r="N257" s="129"/>
    </row>
    <row r="258" spans="1:72" s="316" customFormat="1" ht="12.75" customHeight="1" x14ac:dyDescent="0.15">
      <c r="A258" s="321"/>
      <c r="B258" s="322" t="s">
        <v>782</v>
      </c>
      <c r="C258" s="322" t="s">
        <v>624</v>
      </c>
      <c r="D258" s="323"/>
      <c r="E258" s="324"/>
      <c r="F258" s="217"/>
      <c r="G258" s="325"/>
      <c r="H258" s="217"/>
      <c r="I258" s="325"/>
      <c r="J258" s="217"/>
      <c r="K258" s="325"/>
      <c r="L258" s="325"/>
      <c r="M258" s="325"/>
      <c r="N258" s="128" t="s">
        <v>934</v>
      </c>
      <c r="O258" s="217"/>
      <c r="P258" s="217"/>
      <c r="Q258" s="217"/>
      <c r="R258" s="217"/>
      <c r="S258" s="217"/>
      <c r="T258" s="217"/>
      <c r="U258" s="217"/>
      <c r="V258" s="217"/>
      <c r="W258" s="317"/>
      <c r="X258" s="317"/>
      <c r="Y258" s="317"/>
      <c r="Z258" s="317"/>
      <c r="AA258" s="317"/>
      <c r="AB258" s="317"/>
      <c r="AC258" s="317"/>
      <c r="AD258" s="317"/>
      <c r="AE258" s="317"/>
      <c r="AF258" s="317"/>
      <c r="AG258" s="317"/>
      <c r="AH258" s="317"/>
      <c r="AI258" s="317"/>
      <c r="AJ258" s="317"/>
      <c r="AK258" s="317"/>
      <c r="AL258" s="317"/>
      <c r="AM258" s="317"/>
      <c r="AN258" s="317"/>
      <c r="AO258" s="317"/>
      <c r="AP258" s="317"/>
      <c r="AQ258" s="317"/>
      <c r="AR258" s="317"/>
      <c r="AS258" s="317"/>
      <c r="AT258" s="317"/>
      <c r="AU258" s="317"/>
      <c r="AV258" s="317"/>
      <c r="AW258" s="317"/>
      <c r="AX258" s="317"/>
      <c r="AY258" s="317"/>
      <c r="AZ258" s="317"/>
      <c r="BA258" s="317"/>
      <c r="BB258" s="317"/>
      <c r="BC258" s="317"/>
      <c r="BD258" s="317"/>
      <c r="BE258" s="317"/>
      <c r="BF258" s="317"/>
      <c r="BG258" s="317"/>
      <c r="BH258" s="317"/>
      <c r="BI258" s="317"/>
      <c r="BJ258" s="317"/>
      <c r="BK258" s="317"/>
      <c r="BL258" s="317"/>
      <c r="BM258" s="317"/>
      <c r="BN258" s="317"/>
      <c r="BO258" s="317"/>
      <c r="BP258" s="317"/>
      <c r="BQ258" s="317"/>
      <c r="BR258" s="317"/>
      <c r="BS258" s="317"/>
      <c r="BT258" s="317"/>
    </row>
    <row r="259" spans="1:72" x14ac:dyDescent="0.15">
      <c r="B259" s="2"/>
      <c r="C259" s="2"/>
      <c r="D259" s="9" t="s">
        <v>333</v>
      </c>
      <c r="I259" s="10">
        <f>H259*E259</f>
        <v>0</v>
      </c>
      <c r="L259" s="10">
        <f>G259+I259+K259</f>
        <v>0</v>
      </c>
      <c r="N259" s="129"/>
    </row>
    <row r="260" spans="1:72" ht="12.75" customHeight="1" x14ac:dyDescent="0.15">
      <c r="N260" s="129"/>
    </row>
    <row r="261" spans="1:72" ht="12.75" customHeight="1" x14ac:dyDescent="0.15">
      <c r="B261" s="2"/>
      <c r="C261" s="2" t="s">
        <v>749</v>
      </c>
      <c r="D261" s="12"/>
      <c r="G261" s="13">
        <f>SUM(G258:G260)</f>
        <v>0</v>
      </c>
      <c r="I261" s="13">
        <f>SUM(I258:I260)</f>
        <v>0</v>
      </c>
      <c r="K261" s="13">
        <f>SUM(K258:K260)</f>
        <v>0</v>
      </c>
      <c r="L261" s="13">
        <f>G261+I261+K261</f>
        <v>0</v>
      </c>
      <c r="M261" s="13">
        <f>SUM(L258:L260)</f>
        <v>0</v>
      </c>
      <c r="N261" s="129"/>
    </row>
    <row r="262" spans="1:72" ht="12.75" customHeight="1" x14ac:dyDescent="0.15">
      <c r="B262" s="2" t="s">
        <v>373</v>
      </c>
      <c r="C262" s="2" t="s">
        <v>786</v>
      </c>
      <c r="N262" s="129"/>
    </row>
    <row r="263" spans="1:72" ht="12.75" customHeight="1" x14ac:dyDescent="0.15">
      <c r="B263" s="2"/>
      <c r="C263" s="2"/>
      <c r="D263" s="9" t="s">
        <v>334</v>
      </c>
      <c r="I263" s="10">
        <f t="shared" ref="I263:I268" si="17">H263*E263</f>
        <v>0</v>
      </c>
      <c r="L263" s="10">
        <f t="shared" ref="L263:L268" si="18">G263+I263+K263</f>
        <v>0</v>
      </c>
      <c r="N263" s="129"/>
    </row>
    <row r="264" spans="1:72" ht="12.75" customHeight="1" x14ac:dyDescent="0.15">
      <c r="B264" s="2"/>
      <c r="C264" s="2"/>
      <c r="D264" s="9" t="s">
        <v>335</v>
      </c>
      <c r="I264" s="10">
        <f t="shared" si="17"/>
        <v>0</v>
      </c>
      <c r="L264" s="10">
        <f t="shared" si="18"/>
        <v>0</v>
      </c>
      <c r="N264" s="129"/>
    </row>
    <row r="265" spans="1:72" ht="12.75" customHeight="1" x14ac:dyDescent="0.15">
      <c r="B265" s="2"/>
      <c r="C265" s="2"/>
      <c r="D265" s="9" t="s">
        <v>336</v>
      </c>
      <c r="I265" s="10">
        <f t="shared" si="17"/>
        <v>0</v>
      </c>
      <c r="L265" s="10">
        <f t="shared" si="18"/>
        <v>0</v>
      </c>
      <c r="N265" s="129"/>
    </row>
    <row r="266" spans="1:72" ht="12.75" customHeight="1" x14ac:dyDescent="0.15">
      <c r="B266" s="2"/>
      <c r="C266" s="2"/>
      <c r="D266" s="9" t="s">
        <v>337</v>
      </c>
      <c r="I266" s="10">
        <f t="shared" si="17"/>
        <v>0</v>
      </c>
      <c r="L266" s="10">
        <f t="shared" si="18"/>
        <v>0</v>
      </c>
      <c r="N266" s="129"/>
    </row>
    <row r="267" spans="1:72" ht="12.75" customHeight="1" x14ac:dyDescent="0.15">
      <c r="B267" s="2"/>
      <c r="C267" s="2"/>
      <c r="D267" s="9" t="s">
        <v>338</v>
      </c>
      <c r="I267" s="10">
        <f t="shared" si="17"/>
        <v>0</v>
      </c>
      <c r="L267" s="10">
        <f t="shared" si="18"/>
        <v>0</v>
      </c>
      <c r="N267" s="129"/>
    </row>
    <row r="268" spans="1:72" ht="12.75" customHeight="1" x14ac:dyDescent="0.15">
      <c r="B268" s="2"/>
      <c r="C268" s="2"/>
      <c r="D268" s="9" t="s">
        <v>339</v>
      </c>
      <c r="I268" s="10">
        <f t="shared" si="17"/>
        <v>0</v>
      </c>
      <c r="L268" s="10">
        <f t="shared" si="18"/>
        <v>0</v>
      </c>
      <c r="N268" s="129"/>
    </row>
    <row r="269" spans="1:72" ht="12.75" customHeight="1" x14ac:dyDescent="0.15">
      <c r="B269" s="2"/>
      <c r="C269" s="2"/>
      <c r="N269" s="129"/>
    </row>
    <row r="270" spans="1:72" ht="12.75" customHeight="1" x14ac:dyDescent="0.15">
      <c r="B270" s="2"/>
      <c r="C270" s="2" t="s">
        <v>749</v>
      </c>
      <c r="D270" s="12"/>
      <c r="G270" s="13">
        <f>SUM(G262:G269)</f>
        <v>0</v>
      </c>
      <c r="I270" s="13">
        <f>SUM(I262:I269)</f>
        <v>0</v>
      </c>
      <c r="K270" s="13">
        <f>SUM(K262:K269)</f>
        <v>0</v>
      </c>
      <c r="L270" s="13">
        <f>G270+I270+K270</f>
        <v>0</v>
      </c>
      <c r="M270" s="13">
        <f>SUM(L262:L269)</f>
        <v>0</v>
      </c>
      <c r="N270" s="129"/>
    </row>
    <row r="271" spans="1:72" s="316" customFormat="1" ht="12.75" customHeight="1" x14ac:dyDescent="0.15">
      <c r="A271" s="321"/>
      <c r="B271" s="322" t="s">
        <v>374</v>
      </c>
      <c r="C271" s="322" t="s">
        <v>101</v>
      </c>
      <c r="D271" s="323"/>
      <c r="E271" s="324"/>
      <c r="F271" s="217"/>
      <c r="G271" s="325"/>
      <c r="H271" s="217"/>
      <c r="I271" s="325"/>
      <c r="J271" s="217"/>
      <c r="K271" s="325"/>
      <c r="L271" s="325"/>
      <c r="M271" s="325"/>
      <c r="N271" s="128" t="s">
        <v>934</v>
      </c>
      <c r="O271" s="217"/>
      <c r="P271" s="217"/>
      <c r="Q271" s="217"/>
      <c r="R271" s="217"/>
      <c r="S271" s="217"/>
      <c r="T271" s="217"/>
      <c r="U271" s="217"/>
      <c r="V271" s="217"/>
      <c r="W271" s="317"/>
      <c r="X271" s="317"/>
      <c r="Y271" s="317"/>
      <c r="Z271" s="317"/>
      <c r="AA271" s="317"/>
      <c r="AB271" s="317"/>
      <c r="AC271" s="317"/>
      <c r="AD271" s="317"/>
      <c r="AE271" s="317"/>
      <c r="AF271" s="317"/>
      <c r="AG271" s="317"/>
      <c r="AH271" s="317"/>
      <c r="AI271" s="317"/>
      <c r="AJ271" s="317"/>
      <c r="AK271" s="317"/>
      <c r="AL271" s="317"/>
      <c r="AM271" s="317"/>
      <c r="AN271" s="317"/>
      <c r="AO271" s="317"/>
      <c r="AP271" s="317"/>
      <c r="AQ271" s="317"/>
      <c r="AR271" s="317"/>
      <c r="AS271" s="317"/>
      <c r="AT271" s="317"/>
      <c r="AU271" s="317"/>
      <c r="AV271" s="317"/>
      <c r="AW271" s="317"/>
      <c r="AX271" s="317"/>
      <c r="AY271" s="317"/>
      <c r="AZ271" s="317"/>
      <c r="BA271" s="317"/>
      <c r="BB271" s="317"/>
      <c r="BC271" s="317"/>
      <c r="BD271" s="317"/>
      <c r="BE271" s="317"/>
      <c r="BF271" s="317"/>
      <c r="BG271" s="317"/>
      <c r="BH271" s="317"/>
      <c r="BI271" s="317"/>
      <c r="BJ271" s="317"/>
      <c r="BK271" s="317"/>
      <c r="BL271" s="317"/>
      <c r="BM271" s="317"/>
      <c r="BN271" s="317"/>
      <c r="BO271" s="317"/>
      <c r="BP271" s="317"/>
      <c r="BQ271" s="317"/>
      <c r="BR271" s="317"/>
      <c r="BS271" s="317"/>
      <c r="BT271" s="317"/>
    </row>
    <row r="272" spans="1:72" ht="12.75" customHeight="1" x14ac:dyDescent="0.15">
      <c r="B272" s="2"/>
      <c r="C272" s="2"/>
      <c r="D272" s="9" t="s">
        <v>340</v>
      </c>
      <c r="I272" s="10">
        <f>H272*E272</f>
        <v>0</v>
      </c>
      <c r="K272" s="39"/>
      <c r="L272" s="10">
        <f>G272+I272+K272</f>
        <v>0</v>
      </c>
      <c r="N272" s="129"/>
    </row>
    <row r="273" spans="1:72" ht="12.75" customHeight="1" x14ac:dyDescent="0.15">
      <c r="B273" s="2"/>
      <c r="C273" s="2"/>
      <c r="D273" s="9" t="s">
        <v>341</v>
      </c>
      <c r="I273" s="10">
        <f>H273*E273</f>
        <v>0</v>
      </c>
      <c r="K273" s="39"/>
      <c r="L273" s="10">
        <f>G273+I273+K273</f>
        <v>0</v>
      </c>
      <c r="N273" s="129"/>
    </row>
    <row r="274" spans="1:72" ht="12.75" customHeight="1" x14ac:dyDescent="0.15">
      <c r="B274" s="2"/>
      <c r="C274" s="2"/>
      <c r="D274" s="9" t="s">
        <v>102</v>
      </c>
      <c r="K274" s="39"/>
      <c r="L274" s="10">
        <f>G274+I274+K274</f>
        <v>0</v>
      </c>
      <c r="N274" s="129"/>
    </row>
    <row r="275" spans="1:72" ht="12.75" customHeight="1" x14ac:dyDescent="0.15">
      <c r="B275" s="2"/>
      <c r="C275" s="2"/>
      <c r="N275" s="129"/>
    </row>
    <row r="276" spans="1:72" ht="12.75" customHeight="1" x14ac:dyDescent="0.15">
      <c r="B276" s="2"/>
      <c r="C276" s="2" t="s">
        <v>749</v>
      </c>
      <c r="D276" s="12"/>
      <c r="G276" s="13">
        <f>SUM(G272:G275)</f>
        <v>0</v>
      </c>
      <c r="I276" s="13">
        <f>SUM(I272:I275)</f>
        <v>0</v>
      </c>
      <c r="K276" s="13">
        <f>SUM(K272:K275)</f>
        <v>0</v>
      </c>
      <c r="L276" s="13">
        <f>G276+I276+K276</f>
        <v>0</v>
      </c>
      <c r="M276" s="13">
        <f>SUM(L272:L275)</f>
        <v>0</v>
      </c>
      <c r="N276" s="129"/>
    </row>
    <row r="277" spans="1:72" ht="12.75" customHeight="1" x14ac:dyDescent="0.15">
      <c r="B277" s="2" t="s">
        <v>375</v>
      </c>
      <c r="C277" s="2" t="s">
        <v>376</v>
      </c>
      <c r="N277" s="129"/>
    </row>
    <row r="278" spans="1:72" s="316" customFormat="1" ht="12.75" customHeight="1" x14ac:dyDescent="0.15">
      <c r="A278" s="321"/>
      <c r="B278" s="322" t="s">
        <v>377</v>
      </c>
      <c r="C278" s="322" t="s">
        <v>100</v>
      </c>
      <c r="D278" s="323"/>
      <c r="E278" s="324"/>
      <c r="F278" s="217"/>
      <c r="G278" s="325"/>
      <c r="H278" s="217"/>
      <c r="I278" s="325"/>
      <c r="J278" s="217"/>
      <c r="K278" s="325"/>
      <c r="L278" s="325"/>
      <c r="M278" s="325"/>
      <c r="N278" s="128" t="s">
        <v>934</v>
      </c>
      <c r="O278" s="217"/>
      <c r="P278" s="217"/>
      <c r="Q278" s="217"/>
      <c r="R278" s="217"/>
      <c r="S278" s="217"/>
      <c r="T278" s="217"/>
      <c r="U278" s="217"/>
      <c r="V278" s="217"/>
      <c r="W278" s="317"/>
      <c r="X278" s="317"/>
      <c r="Y278" s="317"/>
      <c r="Z278" s="317"/>
      <c r="AA278" s="317"/>
      <c r="AB278" s="317"/>
      <c r="AC278" s="317"/>
      <c r="AD278" s="317"/>
      <c r="AE278" s="317"/>
      <c r="AF278" s="317"/>
      <c r="AG278" s="317"/>
      <c r="AH278" s="317"/>
      <c r="AI278" s="317"/>
      <c r="AJ278" s="317"/>
      <c r="AK278" s="317"/>
      <c r="AL278" s="317"/>
      <c r="AM278" s="317"/>
      <c r="AN278" s="317"/>
      <c r="AO278" s="317"/>
      <c r="AP278" s="317"/>
      <c r="AQ278" s="317"/>
      <c r="AR278" s="317"/>
      <c r="AS278" s="317"/>
      <c r="AT278" s="317"/>
      <c r="AU278" s="317"/>
      <c r="AV278" s="317"/>
      <c r="AW278" s="317"/>
      <c r="AX278" s="317"/>
      <c r="AY278" s="317"/>
      <c r="AZ278" s="317"/>
      <c r="BA278" s="317"/>
      <c r="BB278" s="317"/>
      <c r="BC278" s="317"/>
      <c r="BD278" s="317"/>
      <c r="BE278" s="317"/>
      <c r="BF278" s="317"/>
      <c r="BG278" s="317"/>
      <c r="BH278" s="317"/>
      <c r="BI278" s="317"/>
      <c r="BJ278" s="317"/>
      <c r="BK278" s="317"/>
      <c r="BL278" s="317"/>
      <c r="BM278" s="317"/>
      <c r="BN278" s="317"/>
      <c r="BO278" s="317"/>
      <c r="BP278" s="317"/>
      <c r="BQ278" s="317"/>
      <c r="BR278" s="317"/>
      <c r="BS278" s="317"/>
      <c r="BT278" s="317"/>
    </row>
    <row r="279" spans="1:72" ht="12.75" customHeight="1" x14ac:dyDescent="0.15">
      <c r="B279" s="2"/>
      <c r="C279" s="2"/>
      <c r="D279" s="9" t="s">
        <v>342</v>
      </c>
      <c r="I279" s="10">
        <f>H279*E279</f>
        <v>0</v>
      </c>
      <c r="K279" s="39"/>
      <c r="L279" s="10">
        <f>G279+I279+K279</f>
        <v>0</v>
      </c>
      <c r="N279" s="129"/>
    </row>
    <row r="280" spans="1:72" ht="12.75" customHeight="1" x14ac:dyDescent="0.15">
      <c r="B280" s="2"/>
      <c r="C280" s="2"/>
      <c r="D280" s="9" t="s">
        <v>462</v>
      </c>
      <c r="I280" s="10">
        <f>H280*E280</f>
        <v>0</v>
      </c>
      <c r="K280" s="39"/>
      <c r="L280" s="10">
        <f>G280+I280+K280</f>
        <v>0</v>
      </c>
      <c r="N280" s="129"/>
    </row>
    <row r="281" spans="1:72" ht="12.75" customHeight="1" x14ac:dyDescent="0.15">
      <c r="B281" s="2"/>
      <c r="C281" s="2"/>
      <c r="N281" s="129"/>
    </row>
    <row r="282" spans="1:72" ht="12.75" customHeight="1" x14ac:dyDescent="0.15">
      <c r="B282" s="2"/>
      <c r="C282" s="2" t="s">
        <v>749</v>
      </c>
      <c r="D282" s="12"/>
      <c r="G282" s="13">
        <f>SUM(G278:G281)</f>
        <v>0</v>
      </c>
      <c r="I282" s="13">
        <f>SUM(I278:I281)</f>
        <v>0</v>
      </c>
      <c r="K282" s="13">
        <f>SUM(K278:K281)</f>
        <v>0</v>
      </c>
      <c r="L282" s="13">
        <f>G282+I282+K282</f>
        <v>0</v>
      </c>
      <c r="M282" s="13">
        <f>SUM(L278:L281)</f>
        <v>0</v>
      </c>
      <c r="N282" s="129"/>
    </row>
    <row r="283" spans="1:72" s="316" customFormat="1" ht="12.75" customHeight="1" x14ac:dyDescent="0.15">
      <c r="A283" s="321"/>
      <c r="B283" s="322" t="s">
        <v>378</v>
      </c>
      <c r="C283" s="322" t="s">
        <v>103</v>
      </c>
      <c r="D283" s="323"/>
      <c r="E283" s="344"/>
      <c r="F283" s="217"/>
      <c r="G283" s="325"/>
      <c r="H283" s="217"/>
      <c r="I283" s="325"/>
      <c r="J283" s="217"/>
      <c r="K283" s="325"/>
      <c r="L283" s="325"/>
      <c r="M283" s="325"/>
      <c r="N283" s="128" t="s">
        <v>934</v>
      </c>
      <c r="O283" s="217"/>
      <c r="P283" s="217"/>
      <c r="Q283" s="217"/>
      <c r="R283" s="217"/>
      <c r="S283" s="217"/>
      <c r="T283" s="217"/>
      <c r="U283" s="217"/>
      <c r="V283" s="217"/>
      <c r="W283" s="317"/>
      <c r="X283" s="317"/>
      <c r="Y283" s="317"/>
      <c r="Z283" s="317"/>
      <c r="AA283" s="317"/>
      <c r="AB283" s="317"/>
      <c r="AC283" s="317"/>
      <c r="AD283" s="317"/>
      <c r="AE283" s="317"/>
      <c r="AF283" s="317"/>
      <c r="AG283" s="317"/>
      <c r="AH283" s="317"/>
      <c r="AI283" s="317"/>
      <c r="AJ283" s="317"/>
      <c r="AK283" s="317"/>
      <c r="AL283" s="317"/>
      <c r="AM283" s="317"/>
      <c r="AN283" s="317"/>
      <c r="AO283" s="317"/>
      <c r="AP283" s="317"/>
      <c r="AQ283" s="317"/>
      <c r="AR283" s="317"/>
      <c r="AS283" s="317"/>
      <c r="AT283" s="317"/>
      <c r="AU283" s="317"/>
      <c r="AV283" s="317"/>
      <c r="AW283" s="317"/>
      <c r="AX283" s="317"/>
      <c r="AY283" s="317"/>
      <c r="AZ283" s="317"/>
      <c r="BA283" s="317"/>
      <c r="BB283" s="317"/>
      <c r="BC283" s="317"/>
      <c r="BD283" s="317"/>
      <c r="BE283" s="317"/>
      <c r="BF283" s="317"/>
      <c r="BG283" s="317"/>
      <c r="BH283" s="317"/>
      <c r="BI283" s="317"/>
      <c r="BJ283" s="317"/>
      <c r="BK283" s="317"/>
      <c r="BL283" s="317"/>
      <c r="BM283" s="317"/>
      <c r="BN283" s="317"/>
      <c r="BO283" s="317"/>
      <c r="BP283" s="317"/>
      <c r="BQ283" s="317"/>
      <c r="BR283" s="317"/>
      <c r="BS283" s="317"/>
      <c r="BT283" s="317"/>
    </row>
    <row r="284" spans="1:72" ht="12.75" customHeight="1" x14ac:dyDescent="0.15">
      <c r="A284" s="321"/>
      <c r="B284" s="322"/>
      <c r="C284" s="322"/>
      <c r="D284" s="323" t="s">
        <v>605</v>
      </c>
      <c r="E284" s="324"/>
      <c r="F284" s="217"/>
      <c r="G284" s="325"/>
      <c r="H284" s="217"/>
      <c r="I284" s="325">
        <f>H284*E284</f>
        <v>0</v>
      </c>
      <c r="J284" s="217"/>
      <c r="K284" s="325"/>
      <c r="L284" s="325">
        <f>G284+I284+K284</f>
        <v>0</v>
      </c>
      <c r="M284" s="325"/>
      <c r="N284" s="129"/>
    </row>
    <row r="285" spans="1:72" ht="12.75" customHeight="1" x14ac:dyDescent="0.15">
      <c r="A285" s="321"/>
      <c r="B285" s="322"/>
      <c r="C285" s="322"/>
      <c r="D285" s="323"/>
      <c r="E285" s="324"/>
      <c r="F285" s="217"/>
      <c r="G285" s="325"/>
      <c r="H285" s="217"/>
      <c r="I285" s="325"/>
      <c r="J285" s="217"/>
      <c r="K285" s="325"/>
      <c r="L285" s="325"/>
      <c r="M285" s="325"/>
      <c r="N285" s="129"/>
    </row>
    <row r="286" spans="1:72" ht="12.75" customHeight="1" x14ac:dyDescent="0.15">
      <c r="A286" s="321"/>
      <c r="B286" s="322"/>
      <c r="C286" s="322" t="s">
        <v>749</v>
      </c>
      <c r="D286" s="340"/>
      <c r="E286" s="324"/>
      <c r="F286" s="217"/>
      <c r="G286" s="341">
        <f>SUM(G283:G285)</f>
        <v>0</v>
      </c>
      <c r="H286" s="217"/>
      <c r="I286" s="341">
        <f>SUM(I283:I285)</f>
        <v>0</v>
      </c>
      <c r="J286" s="217"/>
      <c r="K286" s="341">
        <f>SUM(K283:K285)</f>
        <v>0</v>
      </c>
      <c r="L286" s="341">
        <f>G286+I286+K286</f>
        <v>0</v>
      </c>
      <c r="M286" s="341">
        <f>SUM(L283:L285)</f>
        <v>0</v>
      </c>
      <c r="N286" s="129"/>
    </row>
    <row r="287" spans="1:72" s="316" customFormat="1" ht="12.75" customHeight="1" x14ac:dyDescent="0.15">
      <c r="A287" s="321"/>
      <c r="B287" s="322" t="s">
        <v>491</v>
      </c>
      <c r="C287" s="322" t="s">
        <v>104</v>
      </c>
      <c r="D287" s="323"/>
      <c r="E287" s="344"/>
      <c r="F287" s="217"/>
      <c r="G287" s="325"/>
      <c r="H287" s="217"/>
      <c r="I287" s="325"/>
      <c r="J287" s="217"/>
      <c r="K287" s="325"/>
      <c r="L287" s="325">
        <f>G287+I287+K287</f>
        <v>0</v>
      </c>
      <c r="M287" s="325"/>
      <c r="N287" s="128" t="s">
        <v>934</v>
      </c>
      <c r="O287" s="217"/>
      <c r="P287" s="217"/>
      <c r="Q287" s="217"/>
      <c r="R287" s="217"/>
      <c r="S287" s="217"/>
      <c r="T287" s="217"/>
      <c r="U287" s="217"/>
      <c r="V287" s="217"/>
      <c r="W287" s="317"/>
      <c r="X287" s="317"/>
      <c r="Y287" s="317"/>
      <c r="Z287" s="317"/>
      <c r="AA287" s="317"/>
      <c r="AB287" s="317"/>
      <c r="AC287" s="317"/>
      <c r="AD287" s="317"/>
      <c r="AE287" s="317"/>
      <c r="AF287" s="317"/>
      <c r="AG287" s="317"/>
      <c r="AH287" s="317"/>
      <c r="AI287" s="317"/>
      <c r="AJ287" s="317"/>
      <c r="AK287" s="317"/>
      <c r="AL287" s="317"/>
      <c r="AM287" s="317"/>
      <c r="AN287" s="317"/>
      <c r="AO287" s="317"/>
      <c r="AP287" s="317"/>
      <c r="AQ287" s="317"/>
      <c r="AR287" s="317"/>
      <c r="AS287" s="317"/>
      <c r="AT287" s="317"/>
      <c r="AU287" s="317"/>
      <c r="AV287" s="317"/>
      <c r="AW287" s="317"/>
      <c r="AX287" s="317"/>
      <c r="AY287" s="317"/>
      <c r="AZ287" s="317"/>
      <c r="BA287" s="317"/>
      <c r="BB287" s="317"/>
      <c r="BC287" s="317"/>
      <c r="BD287" s="317"/>
      <c r="BE287" s="317"/>
      <c r="BF287" s="317"/>
      <c r="BG287" s="317"/>
      <c r="BH287" s="317"/>
      <c r="BI287" s="317"/>
      <c r="BJ287" s="317"/>
      <c r="BK287" s="317"/>
      <c r="BL287" s="317"/>
      <c r="BM287" s="317"/>
      <c r="BN287" s="317"/>
      <c r="BO287" s="317"/>
      <c r="BP287" s="317"/>
      <c r="BQ287" s="317"/>
      <c r="BR287" s="317"/>
      <c r="BS287" s="317"/>
      <c r="BT287" s="317"/>
    </row>
    <row r="288" spans="1:72" ht="12.75" customHeight="1" x14ac:dyDescent="0.15">
      <c r="A288" s="321"/>
      <c r="B288" s="322"/>
      <c r="C288" s="322"/>
      <c r="D288" s="323"/>
      <c r="E288" s="324"/>
      <c r="F288" s="217"/>
      <c r="G288" s="325"/>
      <c r="H288" s="217"/>
      <c r="I288" s="325"/>
      <c r="J288" s="217"/>
      <c r="K288" s="325"/>
      <c r="L288" s="325"/>
      <c r="M288" s="325"/>
      <c r="N288" s="129"/>
    </row>
    <row r="289" spans="1:72" ht="12.75" customHeight="1" x14ac:dyDescent="0.15">
      <c r="A289" s="321"/>
      <c r="B289" s="322"/>
      <c r="C289" s="322" t="s">
        <v>749</v>
      </c>
      <c r="D289" s="340"/>
      <c r="E289" s="324"/>
      <c r="F289" s="217"/>
      <c r="G289" s="341">
        <f>SUM(G287:G288)</f>
        <v>0</v>
      </c>
      <c r="H289" s="217"/>
      <c r="I289" s="341">
        <f>SUM(I287:I288)</f>
        <v>0</v>
      </c>
      <c r="J289" s="217"/>
      <c r="K289" s="341">
        <f>SUM(K287:K288)</f>
        <v>0</v>
      </c>
      <c r="L289" s="341">
        <f>G289+I289+K289</f>
        <v>0</v>
      </c>
      <c r="M289" s="341">
        <f>SUM(L287:L288)</f>
        <v>0</v>
      </c>
      <c r="N289" s="129"/>
    </row>
    <row r="290" spans="1:72" s="316" customFormat="1" ht="12.75" customHeight="1" x14ac:dyDescent="0.15">
      <c r="A290" s="321"/>
      <c r="B290" s="322" t="s">
        <v>492</v>
      </c>
      <c r="C290" s="322" t="s">
        <v>105</v>
      </c>
      <c r="D290" s="323"/>
      <c r="E290" s="344"/>
      <c r="F290" s="217"/>
      <c r="G290" s="325"/>
      <c r="H290" s="217"/>
      <c r="I290" s="325"/>
      <c r="J290" s="217"/>
      <c r="K290" s="325"/>
      <c r="L290" s="325">
        <f>G290+I290+K290</f>
        <v>0</v>
      </c>
      <c r="M290" s="325"/>
      <c r="N290" s="128" t="s">
        <v>934</v>
      </c>
      <c r="O290" s="217"/>
      <c r="P290" s="217"/>
      <c r="Q290" s="217"/>
      <c r="R290" s="217"/>
      <c r="S290" s="217"/>
      <c r="T290" s="217"/>
      <c r="U290" s="217"/>
      <c r="V290" s="217"/>
      <c r="W290" s="317"/>
      <c r="X290" s="317"/>
      <c r="Y290" s="317"/>
      <c r="Z290" s="317"/>
      <c r="AA290" s="317"/>
      <c r="AB290" s="317"/>
      <c r="AC290" s="317"/>
      <c r="AD290" s="317"/>
      <c r="AE290" s="317"/>
      <c r="AF290" s="317"/>
      <c r="AG290" s="317"/>
      <c r="AH290" s="317"/>
      <c r="AI290" s="317"/>
      <c r="AJ290" s="317"/>
      <c r="AK290" s="317"/>
      <c r="AL290" s="317"/>
      <c r="AM290" s="317"/>
      <c r="AN290" s="317"/>
      <c r="AO290" s="317"/>
      <c r="AP290" s="317"/>
      <c r="AQ290" s="317"/>
      <c r="AR290" s="317"/>
      <c r="AS290" s="317"/>
      <c r="AT290" s="317"/>
      <c r="AU290" s="317"/>
      <c r="AV290" s="317"/>
      <c r="AW290" s="317"/>
      <c r="AX290" s="317"/>
      <c r="AY290" s="317"/>
      <c r="AZ290" s="317"/>
      <c r="BA290" s="317"/>
      <c r="BB290" s="317"/>
      <c r="BC290" s="317"/>
      <c r="BD290" s="317"/>
      <c r="BE290" s="317"/>
      <c r="BF290" s="317"/>
      <c r="BG290" s="317"/>
      <c r="BH290" s="317"/>
      <c r="BI290" s="317"/>
      <c r="BJ290" s="317"/>
      <c r="BK290" s="317"/>
      <c r="BL290" s="317"/>
      <c r="BM290" s="317"/>
      <c r="BN290" s="317"/>
      <c r="BO290" s="317"/>
      <c r="BP290" s="317"/>
      <c r="BQ290" s="317"/>
      <c r="BR290" s="317"/>
      <c r="BS290" s="317"/>
      <c r="BT290" s="317"/>
    </row>
    <row r="291" spans="1:72" ht="12.75" customHeight="1" x14ac:dyDescent="0.15">
      <c r="B291" s="2"/>
      <c r="C291" s="2"/>
      <c r="N291" s="129"/>
    </row>
    <row r="292" spans="1:72" ht="12.75" customHeight="1" x14ac:dyDescent="0.15">
      <c r="B292" s="2"/>
      <c r="C292" s="2" t="s">
        <v>749</v>
      </c>
      <c r="D292" s="12"/>
      <c r="G292" s="13">
        <f>SUM(G290:G291)</f>
        <v>0</v>
      </c>
      <c r="I292" s="13">
        <f>SUM(I290:I291)</f>
        <v>0</v>
      </c>
      <c r="K292" s="13">
        <f>SUM(K290:K291)</f>
        <v>0</v>
      </c>
      <c r="L292" s="13">
        <f>G292+I292+K292</f>
        <v>0</v>
      </c>
      <c r="M292" s="13">
        <f>SUM(L290:L291)</f>
        <v>0</v>
      </c>
      <c r="N292" s="129"/>
    </row>
    <row r="293" spans="1:72" s="316" customFormat="1" ht="12.75" customHeight="1" x14ac:dyDescent="0.15">
      <c r="A293" s="321"/>
      <c r="B293" s="322" t="s">
        <v>694</v>
      </c>
      <c r="C293" s="322" t="s">
        <v>270</v>
      </c>
      <c r="D293" s="323"/>
      <c r="E293" s="324"/>
      <c r="F293" s="217"/>
      <c r="G293" s="325"/>
      <c r="H293" s="217"/>
      <c r="I293" s="325"/>
      <c r="J293" s="217"/>
      <c r="K293" s="325"/>
      <c r="L293" s="325">
        <f>G293+I293+K293</f>
        <v>0</v>
      </c>
      <c r="M293" s="325"/>
      <c r="N293" s="128" t="s">
        <v>934</v>
      </c>
      <c r="O293" s="217"/>
      <c r="P293" s="217"/>
      <c r="Q293" s="217"/>
      <c r="R293" s="217"/>
      <c r="S293" s="217"/>
      <c r="T293" s="217"/>
      <c r="U293" s="217"/>
      <c r="V293" s="217"/>
      <c r="W293" s="317"/>
      <c r="X293" s="317"/>
      <c r="Y293" s="317"/>
      <c r="Z293" s="317"/>
      <c r="AA293" s="317"/>
      <c r="AB293" s="317"/>
      <c r="AC293" s="317"/>
      <c r="AD293" s="317"/>
      <c r="AE293" s="317"/>
      <c r="AF293" s="317"/>
      <c r="AG293" s="317"/>
      <c r="AH293" s="317"/>
      <c r="AI293" s="317"/>
      <c r="AJ293" s="317"/>
      <c r="AK293" s="317"/>
      <c r="AL293" s="317"/>
      <c r="AM293" s="317"/>
      <c r="AN293" s="317"/>
      <c r="AO293" s="317"/>
      <c r="AP293" s="317"/>
      <c r="AQ293" s="317"/>
      <c r="AR293" s="317"/>
      <c r="AS293" s="317"/>
      <c r="AT293" s="317"/>
      <c r="AU293" s="317"/>
      <c r="AV293" s="317"/>
      <c r="AW293" s="317"/>
      <c r="AX293" s="317"/>
      <c r="AY293" s="317"/>
      <c r="AZ293" s="317"/>
      <c r="BA293" s="317"/>
      <c r="BB293" s="317"/>
      <c r="BC293" s="317"/>
      <c r="BD293" s="317"/>
      <c r="BE293" s="317"/>
      <c r="BF293" s="317"/>
      <c r="BG293" s="317"/>
      <c r="BH293" s="317"/>
      <c r="BI293" s="317"/>
      <c r="BJ293" s="317"/>
      <c r="BK293" s="317"/>
      <c r="BL293" s="317"/>
      <c r="BM293" s="317"/>
      <c r="BN293" s="317"/>
      <c r="BO293" s="317"/>
      <c r="BP293" s="317"/>
      <c r="BQ293" s="317"/>
      <c r="BR293" s="317"/>
      <c r="BS293" s="317"/>
      <c r="BT293" s="317"/>
    </row>
    <row r="294" spans="1:72" ht="12.75" customHeight="1" x14ac:dyDescent="0.15">
      <c r="A294" s="321"/>
      <c r="B294" s="322"/>
      <c r="C294" s="322"/>
      <c r="D294" s="323"/>
      <c r="E294" s="324"/>
      <c r="F294" s="217"/>
      <c r="G294" s="325"/>
      <c r="H294" s="217"/>
      <c r="I294" s="325"/>
      <c r="J294" s="217"/>
      <c r="K294" s="325"/>
      <c r="L294" s="325"/>
      <c r="M294" s="325"/>
      <c r="N294" s="129"/>
    </row>
    <row r="295" spans="1:72" ht="12.75" customHeight="1" x14ac:dyDescent="0.15">
      <c r="A295" s="321"/>
      <c r="B295" s="322"/>
      <c r="C295" s="322" t="s">
        <v>749</v>
      </c>
      <c r="D295" s="340"/>
      <c r="E295" s="324"/>
      <c r="F295" s="217"/>
      <c r="G295" s="341">
        <f>SUM(G293:G294)</f>
        <v>0</v>
      </c>
      <c r="H295" s="217"/>
      <c r="I295" s="341">
        <f>SUM(I293:I294)</f>
        <v>0</v>
      </c>
      <c r="J295" s="217"/>
      <c r="K295" s="341">
        <f>SUM(K293:K294)</f>
        <v>0</v>
      </c>
      <c r="L295" s="341">
        <f>G295+I295+K295</f>
        <v>0</v>
      </c>
      <c r="M295" s="341">
        <f>SUM(L293:L294)</f>
        <v>0</v>
      </c>
      <c r="N295" s="129"/>
    </row>
    <row r="296" spans="1:72" s="316" customFormat="1" ht="12.75" customHeight="1" x14ac:dyDescent="0.15">
      <c r="A296" s="321"/>
      <c r="B296" s="322" t="s">
        <v>590</v>
      </c>
      <c r="C296" s="322" t="s">
        <v>106</v>
      </c>
      <c r="D296" s="323"/>
      <c r="E296" s="324"/>
      <c r="F296" s="217"/>
      <c r="G296" s="325"/>
      <c r="H296" s="217"/>
      <c r="I296" s="325"/>
      <c r="J296" s="217"/>
      <c r="K296" s="325"/>
      <c r="L296" s="325">
        <f>G296+I296+K296</f>
        <v>0</v>
      </c>
      <c r="M296" s="325"/>
      <c r="N296" s="128" t="s">
        <v>934</v>
      </c>
      <c r="O296" s="217"/>
      <c r="P296" s="217"/>
      <c r="Q296" s="217"/>
      <c r="R296" s="217"/>
      <c r="S296" s="217"/>
      <c r="T296" s="217"/>
      <c r="U296" s="217"/>
      <c r="V296" s="217"/>
      <c r="W296" s="317"/>
      <c r="X296" s="317"/>
      <c r="Y296" s="317"/>
      <c r="Z296" s="317"/>
      <c r="AA296" s="317"/>
      <c r="AB296" s="317"/>
      <c r="AC296" s="317"/>
      <c r="AD296" s="317"/>
      <c r="AE296" s="317"/>
      <c r="AF296" s="317"/>
      <c r="AG296" s="317"/>
      <c r="AH296" s="317"/>
      <c r="AI296" s="317"/>
      <c r="AJ296" s="317"/>
      <c r="AK296" s="317"/>
      <c r="AL296" s="317"/>
      <c r="AM296" s="317"/>
      <c r="AN296" s="317"/>
      <c r="AO296" s="317"/>
      <c r="AP296" s="317"/>
      <c r="AQ296" s="317"/>
      <c r="AR296" s="317"/>
      <c r="AS296" s="317"/>
      <c r="AT296" s="317"/>
      <c r="AU296" s="317"/>
      <c r="AV296" s="317"/>
      <c r="AW296" s="317"/>
      <c r="AX296" s="317"/>
      <c r="AY296" s="317"/>
      <c r="AZ296" s="317"/>
      <c r="BA296" s="317"/>
      <c r="BB296" s="317"/>
      <c r="BC296" s="317"/>
      <c r="BD296" s="317"/>
      <c r="BE296" s="317"/>
      <c r="BF296" s="317"/>
      <c r="BG296" s="317"/>
      <c r="BH296" s="317"/>
      <c r="BI296" s="317"/>
      <c r="BJ296" s="317"/>
      <c r="BK296" s="317"/>
      <c r="BL296" s="317"/>
      <c r="BM296" s="317"/>
      <c r="BN296" s="317"/>
      <c r="BO296" s="317"/>
      <c r="BP296" s="317"/>
      <c r="BQ296" s="317"/>
      <c r="BR296" s="317"/>
      <c r="BS296" s="317"/>
      <c r="BT296" s="317"/>
    </row>
    <row r="297" spans="1:72" ht="12.75" customHeight="1" x14ac:dyDescent="0.15">
      <c r="A297" s="321"/>
      <c r="B297" s="322"/>
      <c r="C297" s="322"/>
      <c r="D297" s="323"/>
      <c r="E297" s="324"/>
      <c r="F297" s="217"/>
      <c r="G297" s="325"/>
      <c r="H297" s="217"/>
      <c r="I297" s="325"/>
      <c r="J297" s="217"/>
      <c r="K297" s="325"/>
      <c r="L297" s="325"/>
      <c r="M297" s="325"/>
      <c r="N297" s="129"/>
    </row>
    <row r="298" spans="1:72" ht="12.75" customHeight="1" x14ac:dyDescent="0.15">
      <c r="A298" s="321"/>
      <c r="B298" s="322"/>
      <c r="C298" s="322" t="s">
        <v>749</v>
      </c>
      <c r="D298" s="340"/>
      <c r="E298" s="324"/>
      <c r="F298" s="217"/>
      <c r="G298" s="341">
        <f>SUM(G296:G297)</f>
        <v>0</v>
      </c>
      <c r="H298" s="217"/>
      <c r="I298" s="341">
        <f>SUM(I296:I297)</f>
        <v>0</v>
      </c>
      <c r="J298" s="217"/>
      <c r="K298" s="341">
        <f>SUM(K296:K297)</f>
        <v>0</v>
      </c>
      <c r="L298" s="341">
        <f>G298+I298+K298</f>
        <v>0</v>
      </c>
      <c r="M298" s="341">
        <f>SUM(L296:L297)</f>
        <v>0</v>
      </c>
      <c r="N298" s="129"/>
    </row>
    <row r="299" spans="1:72" s="316" customFormat="1" ht="12.75" customHeight="1" x14ac:dyDescent="0.15">
      <c r="A299" s="321"/>
      <c r="B299" s="322" t="s">
        <v>591</v>
      </c>
      <c r="C299" s="322" t="s">
        <v>107</v>
      </c>
      <c r="D299" s="323"/>
      <c r="E299" s="324"/>
      <c r="F299" s="217"/>
      <c r="G299" s="325"/>
      <c r="H299" s="217"/>
      <c r="I299" s="325"/>
      <c r="J299" s="217"/>
      <c r="K299" s="325"/>
      <c r="L299" s="325">
        <f>G299+I299+K299</f>
        <v>0</v>
      </c>
      <c r="M299" s="325"/>
      <c r="N299" s="128" t="s">
        <v>934</v>
      </c>
      <c r="O299" s="217"/>
      <c r="P299" s="217"/>
      <c r="Q299" s="217"/>
      <c r="R299" s="217"/>
      <c r="S299" s="217"/>
      <c r="T299" s="217"/>
      <c r="U299" s="217"/>
      <c r="V299" s="217"/>
      <c r="W299" s="317"/>
      <c r="X299" s="317"/>
      <c r="Y299" s="317"/>
      <c r="Z299" s="317"/>
      <c r="AA299" s="317"/>
      <c r="AB299" s="317"/>
      <c r="AC299" s="317"/>
      <c r="AD299" s="317"/>
      <c r="AE299" s="317"/>
      <c r="AF299" s="317"/>
      <c r="AG299" s="317"/>
      <c r="AH299" s="317"/>
      <c r="AI299" s="317"/>
      <c r="AJ299" s="317"/>
      <c r="AK299" s="317"/>
      <c r="AL299" s="317"/>
      <c r="AM299" s="317"/>
      <c r="AN299" s="317"/>
      <c r="AO299" s="317"/>
      <c r="AP299" s="317"/>
      <c r="AQ299" s="317"/>
      <c r="AR299" s="317"/>
      <c r="AS299" s="317"/>
      <c r="AT299" s="317"/>
      <c r="AU299" s="317"/>
      <c r="AV299" s="317"/>
      <c r="AW299" s="317"/>
      <c r="AX299" s="317"/>
      <c r="AY299" s="317"/>
      <c r="AZ299" s="317"/>
      <c r="BA299" s="317"/>
      <c r="BB299" s="317"/>
      <c r="BC299" s="317"/>
      <c r="BD299" s="317"/>
      <c r="BE299" s="317"/>
      <c r="BF299" s="317"/>
      <c r="BG299" s="317"/>
      <c r="BH299" s="317"/>
      <c r="BI299" s="317"/>
      <c r="BJ299" s="317"/>
      <c r="BK299" s="317"/>
      <c r="BL299" s="317"/>
      <c r="BM299" s="317"/>
      <c r="BN299" s="317"/>
      <c r="BO299" s="317"/>
      <c r="BP299" s="317"/>
      <c r="BQ299" s="317"/>
      <c r="BR299" s="317"/>
      <c r="BS299" s="317"/>
      <c r="BT299" s="317"/>
    </row>
    <row r="300" spans="1:72" ht="12.75" customHeight="1" x14ac:dyDescent="0.15">
      <c r="B300" s="2"/>
      <c r="C300" s="2"/>
      <c r="N300" s="129"/>
    </row>
    <row r="301" spans="1:72" ht="12.75" customHeight="1" x14ac:dyDescent="0.15">
      <c r="B301" s="2"/>
      <c r="C301" s="2" t="s">
        <v>749</v>
      </c>
      <c r="D301" s="12"/>
      <c r="G301" s="13">
        <f>SUM(G299:G300)</f>
        <v>0</v>
      </c>
      <c r="I301" s="13">
        <f>SUM(I299:I300)</f>
        <v>0</v>
      </c>
      <c r="K301" s="13">
        <f>SUM(K299:K300)</f>
        <v>0</v>
      </c>
      <c r="L301" s="13">
        <f>G301+I301+K301</f>
        <v>0</v>
      </c>
      <c r="M301" s="13">
        <f>SUM(L299:L300)</f>
        <v>0</v>
      </c>
      <c r="N301" s="129"/>
    </row>
    <row r="302" spans="1:72" ht="12.75" customHeight="1" x14ac:dyDescent="0.15">
      <c r="B302" s="2"/>
      <c r="C302" s="2"/>
      <c r="D302" s="12"/>
      <c r="G302" s="18"/>
      <c r="I302" s="18"/>
      <c r="K302" s="18"/>
      <c r="L302" s="18"/>
      <c r="M302" s="18"/>
      <c r="N302" s="129"/>
    </row>
    <row r="303" spans="1:72" ht="12.75" customHeight="1" x14ac:dyDescent="0.15">
      <c r="B303" s="2"/>
      <c r="C303" s="113" t="s">
        <v>695</v>
      </c>
      <c r="D303" s="6"/>
      <c r="L303" s="16">
        <f>SUM(M278:M301)</f>
        <v>0</v>
      </c>
      <c r="M303" s="3"/>
      <c r="N303" s="129"/>
    </row>
    <row r="304" spans="1:72" ht="12.75" customHeight="1" x14ac:dyDescent="0.15">
      <c r="B304" s="2"/>
      <c r="C304" s="113"/>
      <c r="D304" s="6"/>
      <c r="L304" s="16"/>
      <c r="M304" s="3"/>
      <c r="N304" s="129"/>
    </row>
    <row r="305" spans="1:72" s="316" customFormat="1" ht="12.75" customHeight="1" x14ac:dyDescent="0.15">
      <c r="A305" s="321"/>
      <c r="B305" s="322" t="s">
        <v>780</v>
      </c>
      <c r="C305" s="322" t="s">
        <v>153</v>
      </c>
      <c r="D305" s="323"/>
      <c r="E305" s="324"/>
      <c r="F305" s="217"/>
      <c r="G305" s="338"/>
      <c r="H305" s="217"/>
      <c r="I305" s="325"/>
      <c r="J305" s="217"/>
      <c r="K305" s="345"/>
      <c r="L305" s="338"/>
      <c r="M305" s="325"/>
      <c r="N305" s="129"/>
      <c r="O305" s="217"/>
      <c r="P305" s="217"/>
      <c r="Q305" s="217"/>
      <c r="R305" s="217"/>
      <c r="S305" s="217"/>
      <c r="T305" s="217"/>
      <c r="U305" s="217"/>
      <c r="V305" s="217"/>
      <c r="W305" s="317"/>
      <c r="X305" s="317"/>
      <c r="Y305" s="317"/>
      <c r="Z305" s="317"/>
      <c r="AA305" s="317"/>
      <c r="AB305" s="317"/>
      <c r="AC305" s="317"/>
      <c r="AD305" s="317"/>
      <c r="AE305" s="317"/>
      <c r="AF305" s="317"/>
      <c r="AG305" s="317"/>
      <c r="AH305" s="317"/>
      <c r="AI305" s="317"/>
      <c r="AJ305" s="317"/>
      <c r="AK305" s="317"/>
      <c r="AL305" s="317"/>
      <c r="AM305" s="317"/>
      <c r="AN305" s="317"/>
      <c r="AO305" s="317"/>
      <c r="AP305" s="317"/>
      <c r="AQ305" s="317"/>
      <c r="AR305" s="317"/>
      <c r="AS305" s="317"/>
      <c r="AT305" s="317"/>
      <c r="AU305" s="317"/>
      <c r="AV305" s="317"/>
      <c r="AW305" s="317"/>
      <c r="AX305" s="317"/>
      <c r="AY305" s="317"/>
      <c r="AZ305" s="317"/>
      <c r="BA305" s="317"/>
      <c r="BB305" s="317"/>
      <c r="BC305" s="317"/>
      <c r="BD305" s="317"/>
      <c r="BE305" s="317"/>
      <c r="BF305" s="317"/>
      <c r="BG305" s="317"/>
      <c r="BH305" s="317"/>
      <c r="BI305" s="317"/>
      <c r="BJ305" s="317"/>
      <c r="BK305" s="317"/>
      <c r="BL305" s="317"/>
      <c r="BM305" s="317"/>
      <c r="BN305" s="317"/>
      <c r="BO305" s="317"/>
      <c r="BP305" s="317"/>
      <c r="BQ305" s="317"/>
      <c r="BR305" s="317"/>
      <c r="BS305" s="317"/>
      <c r="BT305" s="317"/>
    </row>
    <row r="306" spans="1:72" ht="12.75" customHeight="1" x14ac:dyDescent="0.15">
      <c r="A306" s="321"/>
      <c r="B306" s="322"/>
      <c r="D306" s="322" t="s">
        <v>884</v>
      </c>
      <c r="E306" s="337"/>
      <c r="F306" s="334"/>
      <c r="G306" s="339"/>
      <c r="H306" s="334"/>
      <c r="I306" s="325"/>
      <c r="J306" s="217"/>
      <c r="K306" s="346"/>
      <c r="L306" s="325"/>
      <c r="M306" s="325"/>
      <c r="N306" s="129"/>
    </row>
    <row r="307" spans="1:72" ht="12.75" customHeight="1" x14ac:dyDescent="0.15">
      <c r="A307" s="321"/>
      <c r="B307" s="322"/>
      <c r="D307" s="322" t="s">
        <v>885</v>
      </c>
      <c r="E307" s="337"/>
      <c r="F307" s="334"/>
      <c r="G307" s="339"/>
      <c r="H307" s="334"/>
      <c r="I307" s="325"/>
      <c r="J307" s="217"/>
      <c r="K307" s="346"/>
      <c r="L307" s="325"/>
      <c r="M307" s="325"/>
      <c r="N307" s="129"/>
    </row>
    <row r="308" spans="1:72" s="323" customFormat="1" ht="16.5" customHeight="1" x14ac:dyDescent="0.15">
      <c r="A308" s="321"/>
      <c r="B308" s="322"/>
      <c r="C308" s="322" t="s">
        <v>596</v>
      </c>
      <c r="E308" s="324"/>
      <c r="F308" s="217"/>
      <c r="G308" s="325"/>
      <c r="H308" s="217"/>
      <c r="I308" s="325"/>
      <c r="J308" s="217"/>
      <c r="K308" s="325"/>
      <c r="L308" s="325"/>
      <c r="M308" s="325"/>
      <c r="N308" s="129" t="s">
        <v>273</v>
      </c>
      <c r="O308" s="217"/>
      <c r="P308" s="217"/>
      <c r="Q308" s="217"/>
      <c r="R308" s="217"/>
      <c r="S308" s="217"/>
      <c r="T308" s="217"/>
      <c r="U308" s="217"/>
      <c r="V308" s="217"/>
      <c r="W308" s="217"/>
      <c r="X308" s="217"/>
      <c r="Y308" s="217"/>
      <c r="Z308" s="217"/>
      <c r="AA308" s="217"/>
      <c r="AB308" s="217"/>
      <c r="AC308" s="217"/>
      <c r="AD308" s="217"/>
      <c r="AE308" s="217"/>
      <c r="AF308" s="217"/>
      <c r="AG308" s="217"/>
      <c r="AH308" s="217"/>
      <c r="AI308" s="217"/>
      <c r="AJ308" s="217"/>
      <c r="AK308" s="217"/>
      <c r="AL308" s="217"/>
      <c r="AM308" s="217"/>
      <c r="AN308" s="217"/>
      <c r="AO308" s="217"/>
      <c r="AP308" s="217"/>
      <c r="AQ308" s="217"/>
      <c r="AR308" s="217"/>
      <c r="AS308" s="217"/>
      <c r="AT308" s="217"/>
      <c r="AU308" s="217"/>
      <c r="AV308" s="217"/>
      <c r="AW308" s="217"/>
      <c r="AX308" s="217"/>
      <c r="AY308" s="217"/>
      <c r="AZ308" s="217"/>
      <c r="BA308" s="217"/>
      <c r="BB308" s="217"/>
      <c r="BC308" s="217"/>
      <c r="BD308" s="217"/>
      <c r="BE308" s="217"/>
      <c r="BF308" s="217"/>
      <c r="BG308" s="217"/>
      <c r="BH308" s="217"/>
      <c r="BI308" s="217"/>
      <c r="BJ308" s="217"/>
      <c r="BK308" s="217"/>
      <c r="BL308" s="217"/>
      <c r="BM308" s="217"/>
      <c r="BN308" s="217"/>
      <c r="BO308" s="217"/>
      <c r="BP308" s="217"/>
      <c r="BQ308" s="217"/>
      <c r="BR308" s="217"/>
      <c r="BS308" s="217"/>
      <c r="BT308" s="217"/>
    </row>
    <row r="309" spans="1:72" s="323" customFormat="1" ht="12.75" customHeight="1" x14ac:dyDescent="0.15">
      <c r="A309" s="321"/>
      <c r="B309" s="322"/>
      <c r="D309" s="326" t="s">
        <v>344</v>
      </c>
      <c r="E309" s="324"/>
      <c r="F309" s="217"/>
      <c r="G309" s="325"/>
      <c r="H309" s="217"/>
      <c r="I309" s="325">
        <f>H309*E309</f>
        <v>0</v>
      </c>
      <c r="J309" s="217"/>
      <c r="K309" s="327"/>
      <c r="L309" s="325">
        <f>G309+I309+K309</f>
        <v>0</v>
      </c>
      <c r="M309" s="325"/>
      <c r="N309" s="129"/>
      <c r="O309" s="217"/>
      <c r="P309" s="217"/>
      <c r="Q309" s="217"/>
      <c r="R309" s="217"/>
      <c r="S309" s="217"/>
      <c r="T309" s="217"/>
      <c r="U309" s="217"/>
      <c r="V309" s="217"/>
      <c r="W309" s="217"/>
      <c r="X309" s="217"/>
      <c r="Y309" s="217"/>
      <c r="Z309" s="217"/>
      <c r="AA309" s="217"/>
      <c r="AB309" s="217"/>
      <c r="AC309" s="217"/>
      <c r="AD309" s="217"/>
      <c r="AE309" s="217"/>
      <c r="AF309" s="217"/>
      <c r="AG309" s="217"/>
      <c r="AH309" s="217"/>
      <c r="AI309" s="217"/>
      <c r="AJ309" s="217"/>
      <c r="AK309" s="217"/>
      <c r="AL309" s="217"/>
      <c r="AM309" s="217"/>
      <c r="AN309" s="217"/>
      <c r="AO309" s="217"/>
      <c r="AP309" s="217"/>
      <c r="AQ309" s="217"/>
      <c r="AR309" s="217"/>
      <c r="AS309" s="217"/>
      <c r="AT309" s="217"/>
      <c r="AU309" s="217"/>
      <c r="AV309" s="217"/>
      <c r="AW309" s="217"/>
      <c r="AX309" s="217"/>
      <c r="AY309" s="217"/>
      <c r="AZ309" s="217"/>
      <c r="BA309" s="217"/>
      <c r="BB309" s="217"/>
      <c r="BC309" s="217"/>
      <c r="BD309" s="217"/>
      <c r="BE309" s="217"/>
      <c r="BF309" s="217"/>
      <c r="BG309" s="217"/>
      <c r="BH309" s="217"/>
      <c r="BI309" s="217"/>
      <c r="BJ309" s="217"/>
      <c r="BK309" s="217"/>
      <c r="BL309" s="217"/>
      <c r="BM309" s="217"/>
      <c r="BN309" s="217"/>
      <c r="BO309" s="217"/>
      <c r="BP309" s="217"/>
      <c r="BQ309" s="217"/>
      <c r="BR309" s="217"/>
      <c r="BS309" s="217"/>
      <c r="BT309" s="217"/>
    </row>
    <row r="310" spans="1:72" s="323" customFormat="1" ht="12.75" customHeight="1" x14ac:dyDescent="0.15">
      <c r="A310" s="321"/>
      <c r="B310" s="322"/>
      <c r="D310" s="326" t="s">
        <v>344</v>
      </c>
      <c r="E310" s="324"/>
      <c r="F310" s="217"/>
      <c r="G310" s="325"/>
      <c r="H310" s="217"/>
      <c r="I310" s="325">
        <f>H310*E310</f>
        <v>0</v>
      </c>
      <c r="J310" s="217"/>
      <c r="K310" s="327"/>
      <c r="L310" s="325">
        <f t="shared" ref="L310:L320" si="19">G310+I310+K310</f>
        <v>0</v>
      </c>
      <c r="M310" s="325"/>
      <c r="N310" s="129"/>
      <c r="O310" s="217"/>
      <c r="P310" s="217"/>
      <c r="Q310" s="217"/>
      <c r="R310" s="217"/>
      <c r="S310" s="217"/>
      <c r="T310" s="217"/>
      <c r="U310" s="217"/>
      <c r="V310" s="217"/>
      <c r="W310" s="217"/>
      <c r="X310" s="217"/>
      <c r="Y310" s="217"/>
      <c r="Z310" s="217"/>
      <c r="AA310" s="217"/>
      <c r="AB310" s="217"/>
      <c r="AC310" s="217"/>
      <c r="AD310" s="217"/>
      <c r="AE310" s="217"/>
      <c r="AF310" s="217"/>
      <c r="AG310" s="217"/>
      <c r="AH310" s="217"/>
      <c r="AI310" s="217"/>
      <c r="AJ310" s="217"/>
      <c r="AK310" s="217"/>
      <c r="AL310" s="217"/>
      <c r="AM310" s="217"/>
      <c r="AN310" s="217"/>
      <c r="AO310" s="217"/>
      <c r="AP310" s="217"/>
      <c r="AQ310" s="217"/>
      <c r="AR310" s="217"/>
      <c r="AS310" s="217"/>
      <c r="AT310" s="217"/>
      <c r="AU310" s="217"/>
      <c r="AV310" s="217"/>
      <c r="AW310" s="217"/>
      <c r="AX310" s="217"/>
      <c r="AY310" s="217"/>
      <c r="AZ310" s="217"/>
      <c r="BA310" s="217"/>
      <c r="BB310" s="217"/>
      <c r="BC310" s="217"/>
      <c r="BD310" s="217"/>
      <c r="BE310" s="217"/>
      <c r="BF310" s="217"/>
      <c r="BG310" s="217"/>
      <c r="BH310" s="217"/>
      <c r="BI310" s="217"/>
      <c r="BJ310" s="217"/>
      <c r="BK310" s="217"/>
      <c r="BL310" s="217"/>
      <c r="BM310" s="217"/>
      <c r="BN310" s="217"/>
      <c r="BO310" s="217"/>
      <c r="BP310" s="217"/>
      <c r="BQ310" s="217"/>
      <c r="BR310" s="217"/>
      <c r="BS310" s="217"/>
      <c r="BT310" s="217"/>
    </row>
    <row r="311" spans="1:72" s="323" customFormat="1" ht="12.75" customHeight="1" x14ac:dyDescent="0.15">
      <c r="A311" s="321"/>
      <c r="B311" s="322"/>
      <c r="D311" s="326" t="s">
        <v>891</v>
      </c>
      <c r="E311" s="324"/>
      <c r="F311" s="217"/>
      <c r="G311" s="325"/>
      <c r="H311" s="217"/>
      <c r="I311" s="325">
        <f>H311*E311</f>
        <v>0</v>
      </c>
      <c r="J311" s="217"/>
      <c r="K311" s="327"/>
      <c r="L311" s="325">
        <f t="shared" si="19"/>
        <v>0</v>
      </c>
      <c r="M311" s="325"/>
      <c r="N311" s="129"/>
      <c r="O311" s="217"/>
      <c r="P311" s="217"/>
      <c r="Q311" s="217"/>
      <c r="R311" s="217"/>
      <c r="S311" s="217"/>
      <c r="T311" s="217"/>
      <c r="U311" s="217"/>
      <c r="V311" s="217"/>
      <c r="W311" s="217"/>
      <c r="X311" s="217"/>
      <c r="Y311" s="217"/>
      <c r="Z311" s="217"/>
      <c r="AA311" s="217"/>
      <c r="AB311" s="217"/>
      <c r="AC311" s="217"/>
      <c r="AD311" s="217"/>
      <c r="AE311" s="217"/>
      <c r="AF311" s="217"/>
      <c r="AG311" s="217"/>
      <c r="AH311" s="217"/>
      <c r="AI311" s="217"/>
      <c r="AJ311" s="217"/>
      <c r="AK311" s="217"/>
      <c r="AL311" s="217"/>
      <c r="AM311" s="217"/>
      <c r="AN311" s="217"/>
      <c r="AO311" s="217"/>
      <c r="AP311" s="217"/>
      <c r="AQ311" s="217"/>
      <c r="AR311" s="217"/>
      <c r="AS311" s="217"/>
      <c r="AT311" s="217"/>
      <c r="AU311" s="217"/>
      <c r="AV311" s="217"/>
      <c r="AW311" s="217"/>
      <c r="AX311" s="217"/>
      <c r="AY311" s="217"/>
      <c r="AZ311" s="217"/>
      <c r="BA311" s="217"/>
      <c r="BB311" s="217"/>
      <c r="BC311" s="217"/>
      <c r="BD311" s="217"/>
      <c r="BE311" s="217"/>
      <c r="BF311" s="217"/>
      <c r="BG311" s="217"/>
      <c r="BH311" s="217"/>
      <c r="BI311" s="217"/>
      <c r="BJ311" s="217"/>
      <c r="BK311" s="217"/>
      <c r="BL311" s="217"/>
      <c r="BM311" s="217"/>
      <c r="BN311" s="217"/>
      <c r="BO311" s="217"/>
      <c r="BP311" s="217"/>
      <c r="BQ311" s="217"/>
      <c r="BR311" s="217"/>
      <c r="BS311" s="217"/>
      <c r="BT311" s="217"/>
    </row>
    <row r="312" spans="1:72" ht="12.75" customHeight="1" x14ac:dyDescent="0.15">
      <c r="B312" s="2"/>
      <c r="C312" s="2" t="s">
        <v>597</v>
      </c>
      <c r="D312" s="37"/>
      <c r="K312" s="39"/>
      <c r="L312" s="325">
        <f t="shared" si="19"/>
        <v>0</v>
      </c>
      <c r="N312" s="129"/>
    </row>
    <row r="313" spans="1:72" ht="12.75" customHeight="1" x14ac:dyDescent="0.15">
      <c r="B313" s="2"/>
      <c r="C313" s="36"/>
      <c r="D313" s="37" t="s">
        <v>354</v>
      </c>
      <c r="I313" s="10">
        <f>H313*E313</f>
        <v>0</v>
      </c>
      <c r="K313" s="39"/>
      <c r="L313" s="325">
        <f t="shared" si="19"/>
        <v>0</v>
      </c>
      <c r="N313" s="129"/>
    </row>
    <row r="314" spans="1:72" ht="12.75" customHeight="1" x14ac:dyDescent="0.15">
      <c r="B314" s="2"/>
      <c r="C314" s="36"/>
      <c r="D314" s="37" t="s">
        <v>355</v>
      </c>
      <c r="I314" s="10">
        <f>H314*E314</f>
        <v>0</v>
      </c>
      <c r="K314" s="39"/>
      <c r="L314" s="325">
        <f t="shared" si="19"/>
        <v>0</v>
      </c>
      <c r="N314" s="129"/>
    </row>
    <row r="315" spans="1:72" s="316" customFormat="1" ht="12.75" customHeight="1" x14ac:dyDescent="0.15">
      <c r="A315" s="321"/>
      <c r="B315" s="322"/>
      <c r="C315" s="322" t="s">
        <v>828</v>
      </c>
      <c r="D315" s="326"/>
      <c r="E315" s="324"/>
      <c r="F315" s="217"/>
      <c r="G315" s="325"/>
      <c r="H315" s="217"/>
      <c r="I315" s="325"/>
      <c r="J315" s="217"/>
      <c r="K315" s="327"/>
      <c r="L315" s="325">
        <f t="shared" si="19"/>
        <v>0</v>
      </c>
      <c r="M315" s="325"/>
      <c r="N315" s="129"/>
      <c r="O315" s="217"/>
      <c r="P315" s="217"/>
      <c r="Q315" s="217"/>
      <c r="R315" s="217"/>
      <c r="S315" s="217"/>
      <c r="T315" s="217"/>
      <c r="U315" s="217"/>
      <c r="V315" s="217"/>
      <c r="W315" s="317"/>
      <c r="X315" s="317"/>
      <c r="Y315" s="317"/>
      <c r="Z315" s="317"/>
      <c r="AA315" s="317"/>
      <c r="AB315" s="317"/>
      <c r="AC315" s="317"/>
      <c r="AD315" s="317"/>
      <c r="AE315" s="317"/>
      <c r="AF315" s="317"/>
      <c r="AG315" s="317"/>
      <c r="AH315" s="317"/>
      <c r="AI315" s="317"/>
      <c r="AJ315" s="317"/>
      <c r="AK315" s="317"/>
      <c r="AL315" s="317"/>
      <c r="AM315" s="317"/>
      <c r="AN315" s="317"/>
      <c r="AO315" s="317"/>
      <c r="AP315" s="317"/>
      <c r="AQ315" s="317"/>
      <c r="AR315" s="317"/>
      <c r="AS315" s="317"/>
      <c r="AT315" s="317"/>
      <c r="AU315" s="317"/>
      <c r="AV315" s="317"/>
      <c r="AW315" s="317"/>
      <c r="AX315" s="317"/>
      <c r="AY315" s="317"/>
      <c r="AZ315" s="317"/>
      <c r="BA315" s="317"/>
      <c r="BB315" s="317"/>
      <c r="BC315" s="317"/>
      <c r="BD315" s="317"/>
      <c r="BE315" s="317"/>
      <c r="BF315" s="317"/>
      <c r="BG315" s="317"/>
      <c r="BH315" s="317"/>
      <c r="BI315" s="317"/>
      <c r="BJ315" s="317"/>
      <c r="BK315" s="317"/>
      <c r="BL315" s="317"/>
      <c r="BM315" s="317"/>
      <c r="BN315" s="317"/>
      <c r="BO315" s="317"/>
      <c r="BP315" s="317"/>
      <c r="BQ315" s="317"/>
      <c r="BR315" s="317"/>
      <c r="BS315" s="317"/>
      <c r="BT315" s="317"/>
    </row>
    <row r="316" spans="1:72" s="316" customFormat="1" ht="12.75" customHeight="1" x14ac:dyDescent="0.15">
      <c r="A316" s="321"/>
      <c r="B316" s="322"/>
      <c r="C316" s="348"/>
      <c r="D316" s="326" t="s">
        <v>47</v>
      </c>
      <c r="E316" s="324"/>
      <c r="F316" s="217"/>
      <c r="G316" s="325"/>
      <c r="H316" s="217"/>
      <c r="I316" s="325">
        <f>H316*E316</f>
        <v>0</v>
      </c>
      <c r="J316" s="217"/>
      <c r="K316" s="327"/>
      <c r="L316" s="325">
        <f t="shared" si="19"/>
        <v>0</v>
      </c>
      <c r="M316" s="325"/>
      <c r="N316" s="347" t="s">
        <v>48</v>
      </c>
      <c r="O316" s="217"/>
      <c r="P316" s="217"/>
      <c r="Q316" s="217"/>
      <c r="R316" s="217"/>
      <c r="S316" s="217"/>
      <c r="T316" s="217"/>
      <c r="U316" s="217"/>
      <c r="V316" s="217"/>
      <c r="W316" s="317"/>
      <c r="X316" s="317"/>
      <c r="Y316" s="317"/>
      <c r="Z316" s="317"/>
      <c r="AA316" s="317"/>
      <c r="AB316" s="317"/>
      <c r="AC316" s="317"/>
      <c r="AD316" s="317"/>
      <c r="AE316" s="317"/>
      <c r="AF316" s="317"/>
      <c r="AG316" s="317"/>
      <c r="AH316" s="317"/>
      <c r="AI316" s="317"/>
      <c r="AJ316" s="317"/>
      <c r="AK316" s="317"/>
      <c r="AL316" s="317"/>
      <c r="AM316" s="317"/>
      <c r="AN316" s="317"/>
      <c r="AO316" s="317"/>
      <c r="AP316" s="317"/>
      <c r="AQ316" s="317"/>
      <c r="AR316" s="317"/>
      <c r="AS316" s="317"/>
      <c r="AT316" s="317"/>
      <c r="AU316" s="317"/>
      <c r="AV316" s="317"/>
      <c r="AW316" s="317"/>
      <c r="AX316" s="317"/>
      <c r="AY316" s="317"/>
      <c r="AZ316" s="317"/>
      <c r="BA316" s="317"/>
      <c r="BB316" s="317"/>
      <c r="BC316" s="317"/>
      <c r="BD316" s="317"/>
      <c r="BE316" s="317"/>
      <c r="BF316" s="317"/>
      <c r="BG316" s="317"/>
      <c r="BH316" s="317"/>
      <c r="BI316" s="317"/>
      <c r="BJ316" s="317"/>
      <c r="BK316" s="317"/>
      <c r="BL316" s="317"/>
      <c r="BM316" s="317"/>
      <c r="BN316" s="317"/>
      <c r="BO316" s="317"/>
      <c r="BP316" s="317"/>
      <c r="BQ316" s="317"/>
      <c r="BR316" s="317"/>
      <c r="BS316" s="317"/>
      <c r="BT316" s="317"/>
    </row>
    <row r="317" spans="1:72" s="316" customFormat="1" ht="12.75" customHeight="1" x14ac:dyDescent="0.15">
      <c r="A317" s="321"/>
      <c r="B317" s="322"/>
      <c r="C317" s="348"/>
      <c r="D317" s="326" t="s">
        <v>829</v>
      </c>
      <c r="E317" s="324"/>
      <c r="F317" s="323"/>
      <c r="G317" s="325"/>
      <c r="H317" s="217"/>
      <c r="I317" s="325">
        <f>H317*E317</f>
        <v>0</v>
      </c>
      <c r="J317" s="217"/>
      <c r="K317" s="327"/>
      <c r="L317" s="325">
        <f t="shared" si="19"/>
        <v>0</v>
      </c>
      <c r="M317" s="325"/>
      <c r="N317" s="129"/>
      <c r="O317" s="217"/>
      <c r="P317" s="217"/>
      <c r="Q317" s="217"/>
      <c r="R317" s="217"/>
      <c r="S317" s="217"/>
      <c r="T317" s="217"/>
      <c r="U317" s="217"/>
      <c r="V317" s="217"/>
      <c r="W317" s="317"/>
      <c r="X317" s="317"/>
      <c r="Y317" s="317"/>
      <c r="Z317" s="317"/>
      <c r="AA317" s="317"/>
      <c r="AB317" s="317"/>
      <c r="AC317" s="317"/>
      <c r="AD317" s="317"/>
      <c r="AE317" s="317"/>
      <c r="AF317" s="317"/>
      <c r="AG317" s="317"/>
      <c r="AH317" s="317"/>
      <c r="AI317" s="317"/>
      <c r="AJ317" s="317"/>
      <c r="AK317" s="317"/>
      <c r="AL317" s="317"/>
      <c r="AM317" s="317"/>
      <c r="AN317" s="317"/>
      <c r="AO317" s="317"/>
      <c r="AP317" s="317"/>
      <c r="AQ317" s="317"/>
      <c r="AR317" s="317"/>
      <c r="AS317" s="317"/>
      <c r="AT317" s="317"/>
      <c r="AU317" s="317"/>
      <c r="AV317" s="317"/>
      <c r="AW317" s="317"/>
      <c r="AX317" s="317"/>
      <c r="AY317" s="317"/>
      <c r="AZ317" s="317"/>
      <c r="BA317" s="317"/>
      <c r="BB317" s="317"/>
      <c r="BC317" s="317"/>
      <c r="BD317" s="317"/>
      <c r="BE317" s="317"/>
      <c r="BF317" s="317"/>
      <c r="BG317" s="317"/>
      <c r="BH317" s="317"/>
      <c r="BI317" s="317"/>
      <c r="BJ317" s="317"/>
      <c r="BK317" s="317"/>
      <c r="BL317" s="317"/>
      <c r="BM317" s="317"/>
      <c r="BN317" s="317"/>
      <c r="BO317" s="317"/>
      <c r="BP317" s="317"/>
      <c r="BQ317" s="317"/>
      <c r="BR317" s="317"/>
      <c r="BS317" s="317"/>
      <c r="BT317" s="317"/>
    </row>
    <row r="318" spans="1:72" s="316" customFormat="1" ht="12.75" customHeight="1" x14ac:dyDescent="0.15">
      <c r="A318" s="321"/>
      <c r="B318" s="322"/>
      <c r="C318" s="322" t="s">
        <v>154</v>
      </c>
      <c r="D318" s="326"/>
      <c r="E318" s="324"/>
      <c r="F318" s="217"/>
      <c r="G318" s="325"/>
      <c r="H318" s="217"/>
      <c r="I318" s="325"/>
      <c r="J318" s="217"/>
      <c r="K318" s="327"/>
      <c r="L318" s="325">
        <f t="shared" si="19"/>
        <v>0</v>
      </c>
      <c r="M318" s="325"/>
      <c r="N318" s="347" t="s">
        <v>932</v>
      </c>
      <c r="O318" s="411"/>
      <c r="P318" s="217"/>
      <c r="Q318" s="217"/>
      <c r="R318" s="217"/>
      <c r="S318" s="217"/>
      <c r="T318" s="217"/>
      <c r="U318" s="217"/>
      <c r="V318" s="217"/>
      <c r="W318" s="317"/>
      <c r="X318" s="317"/>
      <c r="Y318" s="317"/>
      <c r="Z318" s="317"/>
      <c r="AA318" s="317"/>
      <c r="AB318" s="317"/>
      <c r="AC318" s="317"/>
      <c r="AD318" s="317"/>
      <c r="AE318" s="317"/>
      <c r="AF318" s="317"/>
      <c r="AG318" s="317"/>
      <c r="AH318" s="317"/>
      <c r="AI318" s="317"/>
      <c r="AJ318" s="317"/>
      <c r="AK318" s="317"/>
      <c r="AL318" s="317"/>
      <c r="AM318" s="317"/>
      <c r="AN318" s="317"/>
      <c r="AO318" s="317"/>
      <c r="AP318" s="317"/>
      <c r="AQ318" s="317"/>
      <c r="AR318" s="317"/>
      <c r="AS318" s="317"/>
      <c r="AT318" s="317"/>
      <c r="AU318" s="317"/>
      <c r="AV318" s="317"/>
      <c r="AW318" s="317"/>
      <c r="AX318" s="317"/>
      <c r="AY318" s="317"/>
      <c r="AZ318" s="317"/>
      <c r="BA318" s="317"/>
      <c r="BB318" s="317"/>
      <c r="BC318" s="317"/>
      <c r="BD318" s="317"/>
      <c r="BE318" s="317"/>
      <c r="BF318" s="317"/>
      <c r="BG318" s="317"/>
      <c r="BH318" s="317"/>
      <c r="BI318" s="317"/>
      <c r="BJ318" s="317"/>
      <c r="BK318" s="317"/>
      <c r="BL318" s="317"/>
      <c r="BM318" s="317"/>
      <c r="BN318" s="317"/>
      <c r="BO318" s="317"/>
      <c r="BP318" s="317"/>
      <c r="BQ318" s="317"/>
      <c r="BR318" s="317"/>
      <c r="BS318" s="317"/>
      <c r="BT318" s="317"/>
    </row>
    <row r="319" spans="1:72" s="316" customFormat="1" ht="12.75" customHeight="1" x14ac:dyDescent="0.15">
      <c r="A319" s="321"/>
      <c r="B319" s="322"/>
      <c r="C319" s="348"/>
      <c r="D319" s="326" t="s">
        <v>47</v>
      </c>
      <c r="E319" s="324"/>
      <c r="F319" s="217"/>
      <c r="G319" s="325"/>
      <c r="H319" s="217"/>
      <c r="I319" s="325">
        <f>H319*E319</f>
        <v>0</v>
      </c>
      <c r="J319" s="217"/>
      <c r="K319" s="327"/>
      <c r="L319" s="325">
        <f t="shared" si="19"/>
        <v>0</v>
      </c>
      <c r="M319" s="325"/>
      <c r="N319" s="129"/>
      <c r="O319" s="217"/>
      <c r="P319" s="217"/>
      <c r="Q319" s="217"/>
      <c r="R319" s="217"/>
      <c r="S319" s="217"/>
      <c r="T319" s="217"/>
      <c r="U319" s="217"/>
      <c r="V319" s="217"/>
      <c r="W319" s="317"/>
      <c r="X319" s="317"/>
      <c r="Y319" s="317"/>
      <c r="Z319" s="317"/>
      <c r="AA319" s="317"/>
      <c r="AB319" s="317"/>
      <c r="AC319" s="317"/>
      <c r="AD319" s="317"/>
      <c r="AE319" s="317"/>
      <c r="AF319" s="317"/>
      <c r="AG319" s="317"/>
      <c r="AH319" s="317"/>
      <c r="AI319" s="317"/>
      <c r="AJ319" s="317"/>
      <c r="AK319" s="317"/>
      <c r="AL319" s="317"/>
      <c r="AM319" s="317"/>
      <c r="AN319" s="317"/>
      <c r="AO319" s="317"/>
      <c r="AP319" s="317"/>
      <c r="AQ319" s="317"/>
      <c r="AR319" s="317"/>
      <c r="AS319" s="317"/>
      <c r="AT319" s="317"/>
      <c r="AU319" s="317"/>
      <c r="AV319" s="317"/>
      <c r="AW319" s="317"/>
      <c r="AX319" s="317"/>
      <c r="AY319" s="317"/>
      <c r="AZ319" s="317"/>
      <c r="BA319" s="317"/>
      <c r="BB319" s="317"/>
      <c r="BC319" s="317"/>
      <c r="BD319" s="317"/>
      <c r="BE319" s="317"/>
      <c r="BF319" s="317"/>
      <c r="BG319" s="317"/>
      <c r="BH319" s="317"/>
      <c r="BI319" s="317"/>
      <c r="BJ319" s="317"/>
      <c r="BK319" s="317"/>
      <c r="BL319" s="317"/>
      <c r="BM319" s="317"/>
      <c r="BN319" s="317"/>
      <c r="BO319" s="317"/>
      <c r="BP319" s="317"/>
      <c r="BQ319" s="317"/>
      <c r="BR319" s="317"/>
      <c r="BS319" s="317"/>
      <c r="BT319" s="317"/>
    </row>
    <row r="320" spans="1:72" s="316" customFormat="1" ht="12.75" customHeight="1" x14ac:dyDescent="0.15">
      <c r="A320" s="321"/>
      <c r="B320" s="322"/>
      <c r="C320" s="348"/>
      <c r="D320" s="326" t="s">
        <v>829</v>
      </c>
      <c r="E320" s="324"/>
      <c r="F320" s="323"/>
      <c r="G320" s="325"/>
      <c r="H320" s="217"/>
      <c r="I320" s="325">
        <f>H320*E320</f>
        <v>0</v>
      </c>
      <c r="J320" s="217"/>
      <c r="K320" s="327"/>
      <c r="L320" s="325">
        <f t="shared" si="19"/>
        <v>0</v>
      </c>
      <c r="M320" s="325"/>
      <c r="N320" s="129"/>
      <c r="O320" s="217"/>
      <c r="P320" s="217"/>
      <c r="Q320" s="217"/>
      <c r="R320" s="217"/>
      <c r="S320" s="217"/>
      <c r="T320" s="217"/>
      <c r="U320" s="217"/>
      <c r="V320" s="217"/>
      <c r="W320" s="317"/>
      <c r="X320" s="317"/>
      <c r="Y320" s="317"/>
      <c r="Z320" s="317"/>
      <c r="AA320" s="317"/>
      <c r="AB320" s="317"/>
      <c r="AC320" s="317"/>
      <c r="AD320" s="317"/>
      <c r="AE320" s="317"/>
      <c r="AF320" s="317"/>
      <c r="AG320" s="317"/>
      <c r="AH320" s="317"/>
      <c r="AI320" s="317"/>
      <c r="AJ320" s="317"/>
      <c r="AK320" s="317"/>
      <c r="AL320" s="317"/>
      <c r="AM320" s="317"/>
      <c r="AN320" s="317"/>
      <c r="AO320" s="317"/>
      <c r="AP320" s="317"/>
      <c r="AQ320" s="317"/>
      <c r="AR320" s="317"/>
      <c r="AS320" s="317"/>
      <c r="AT320" s="317"/>
      <c r="AU320" s="317"/>
      <c r="AV320" s="317"/>
      <c r="AW320" s="317"/>
      <c r="AX320" s="317"/>
      <c r="AY320" s="317"/>
      <c r="AZ320" s="317"/>
      <c r="BA320" s="317"/>
      <c r="BB320" s="317"/>
      <c r="BC320" s="317"/>
      <c r="BD320" s="317"/>
      <c r="BE320" s="317"/>
      <c r="BF320" s="317"/>
      <c r="BG320" s="317"/>
      <c r="BH320" s="317"/>
      <c r="BI320" s="317"/>
      <c r="BJ320" s="317"/>
      <c r="BK320" s="317"/>
      <c r="BL320" s="317"/>
      <c r="BM320" s="317"/>
      <c r="BN320" s="317"/>
      <c r="BO320" s="317"/>
      <c r="BP320" s="317"/>
      <c r="BQ320" s="317"/>
      <c r="BR320" s="317"/>
      <c r="BS320" s="317"/>
      <c r="BT320" s="317"/>
    </row>
    <row r="321" spans="1:14" ht="12.75" customHeight="1" x14ac:dyDescent="0.15">
      <c r="B321" s="2"/>
      <c r="C321" s="2"/>
      <c r="N321" s="129"/>
    </row>
    <row r="322" spans="1:14" ht="12.75" customHeight="1" x14ac:dyDescent="0.15">
      <c r="B322" s="2"/>
      <c r="C322" s="2" t="s">
        <v>749</v>
      </c>
      <c r="D322" s="12"/>
      <c r="G322" s="13">
        <f>SUM(G308:G321)</f>
        <v>0</v>
      </c>
      <c r="I322" s="13">
        <f>SUM(I308:I321)</f>
        <v>0</v>
      </c>
      <c r="K322" s="13">
        <f>SUM(K308:K321)</f>
        <v>0</v>
      </c>
      <c r="L322" s="13">
        <f>G322+I322+K322</f>
        <v>0</v>
      </c>
      <c r="M322" s="13">
        <f>SUM(L308:L321)</f>
        <v>0</v>
      </c>
      <c r="N322" s="129"/>
    </row>
    <row r="323" spans="1:14" ht="12.75" customHeight="1" x14ac:dyDescent="0.15">
      <c r="B323" s="2" t="s">
        <v>460</v>
      </c>
      <c r="C323" s="2" t="s">
        <v>584</v>
      </c>
      <c r="N323" s="129"/>
    </row>
    <row r="324" spans="1:14" ht="12.75" customHeight="1" x14ac:dyDescent="0.15">
      <c r="B324" s="2" t="s">
        <v>697</v>
      </c>
      <c r="C324" s="2" t="s">
        <v>718</v>
      </c>
      <c r="N324" s="129"/>
    </row>
    <row r="325" spans="1:14" ht="12.75" customHeight="1" x14ac:dyDescent="0.15">
      <c r="B325" s="2"/>
      <c r="C325" s="2"/>
      <c r="D325" s="9" t="s">
        <v>356</v>
      </c>
      <c r="I325" s="10">
        <f t="shared" ref="I325:I331" si="20">H325*E325</f>
        <v>0</v>
      </c>
      <c r="L325" s="10">
        <f>K325+I325+G325</f>
        <v>0</v>
      </c>
      <c r="N325" s="129"/>
    </row>
    <row r="326" spans="1:14" ht="13.5" customHeight="1" x14ac:dyDescent="0.15">
      <c r="A326" s="27" t="s">
        <v>3</v>
      </c>
      <c r="B326" s="2"/>
      <c r="C326" s="2"/>
      <c r="D326" s="9" t="s">
        <v>2</v>
      </c>
      <c r="I326" s="10">
        <f t="shared" si="20"/>
        <v>0</v>
      </c>
      <c r="L326" s="10">
        <f t="shared" ref="L326:L331" si="21">K326+I326+G326</f>
        <v>0</v>
      </c>
      <c r="N326" s="129"/>
    </row>
    <row r="327" spans="1:14" ht="13.5" customHeight="1" x14ac:dyDescent="0.15">
      <c r="A327" s="27" t="s">
        <v>3</v>
      </c>
      <c r="B327" s="2"/>
      <c r="C327" s="2"/>
      <c r="D327" s="9" t="s">
        <v>4</v>
      </c>
      <c r="I327" s="10">
        <f>H327*E327</f>
        <v>0</v>
      </c>
      <c r="L327" s="10">
        <f>K327+I327+G327</f>
        <v>0</v>
      </c>
      <c r="N327" s="129"/>
    </row>
    <row r="328" spans="1:14" ht="13.5" customHeight="1" x14ac:dyDescent="0.15">
      <c r="B328" s="2"/>
      <c r="C328" s="2"/>
      <c r="D328" s="9" t="s">
        <v>890</v>
      </c>
      <c r="I328" s="10">
        <f t="shared" si="20"/>
        <v>0</v>
      </c>
      <c r="L328" s="10">
        <f t="shared" si="21"/>
        <v>0</v>
      </c>
      <c r="N328" s="129"/>
    </row>
    <row r="329" spans="1:14" x14ac:dyDescent="0.15">
      <c r="B329" s="2"/>
      <c r="C329" s="2"/>
      <c r="D329" s="9" t="s">
        <v>357</v>
      </c>
      <c r="I329" s="10">
        <f t="shared" si="20"/>
        <v>0</v>
      </c>
      <c r="L329" s="10">
        <f t="shared" si="21"/>
        <v>0</v>
      </c>
      <c r="N329" s="129"/>
    </row>
    <row r="330" spans="1:14" x14ac:dyDescent="0.15">
      <c r="B330" s="2"/>
      <c r="C330" s="2"/>
      <c r="D330" s="9" t="s">
        <v>50</v>
      </c>
      <c r="I330" s="10">
        <f t="shared" si="20"/>
        <v>0</v>
      </c>
      <c r="L330" s="10">
        <f t="shared" si="21"/>
        <v>0</v>
      </c>
      <c r="N330" s="129"/>
    </row>
    <row r="331" spans="1:14" x14ac:dyDescent="0.15">
      <c r="B331" s="2"/>
      <c r="C331" s="2"/>
      <c r="D331" s="9" t="s">
        <v>358</v>
      </c>
      <c r="I331" s="10">
        <f t="shared" si="20"/>
        <v>0</v>
      </c>
      <c r="L331" s="10">
        <f t="shared" si="21"/>
        <v>0</v>
      </c>
      <c r="N331" s="129"/>
    </row>
    <row r="332" spans="1:14" ht="12.75" customHeight="1" x14ac:dyDescent="0.15">
      <c r="B332" s="2"/>
      <c r="C332" s="2"/>
      <c r="D332" s="9" t="s">
        <v>359</v>
      </c>
      <c r="N332" s="129"/>
    </row>
    <row r="333" spans="1:14" ht="12.75" customHeight="1" x14ac:dyDescent="0.15">
      <c r="B333" s="2"/>
      <c r="C333" s="2" t="s">
        <v>749</v>
      </c>
      <c r="D333" s="12"/>
      <c r="G333" s="13">
        <f>SUM(G324:G332)</f>
        <v>0</v>
      </c>
      <c r="I333" s="13">
        <f>SUM(I324:I332)</f>
        <v>0</v>
      </c>
      <c r="K333" s="13">
        <f>SUM(K324:K332)</f>
        <v>0</v>
      </c>
      <c r="L333" s="13">
        <f>K333+I333+G333</f>
        <v>0</v>
      </c>
      <c r="M333" s="13">
        <f>SUM(L324:L332)</f>
        <v>0</v>
      </c>
      <c r="N333" s="129"/>
    </row>
    <row r="334" spans="1:14" ht="12.75" customHeight="1" x14ac:dyDescent="0.15">
      <c r="B334" s="2" t="s">
        <v>698</v>
      </c>
      <c r="C334" s="2" t="s">
        <v>558</v>
      </c>
      <c r="I334" s="3"/>
      <c r="N334" s="129"/>
    </row>
    <row r="335" spans="1:14" ht="12.75" customHeight="1" x14ac:dyDescent="0.15">
      <c r="B335" s="2"/>
      <c r="C335" s="2"/>
      <c r="D335" s="9" t="s">
        <v>360</v>
      </c>
      <c r="I335" s="10">
        <f>H335*E335</f>
        <v>0</v>
      </c>
      <c r="L335" s="10">
        <f>K335+I335+G335</f>
        <v>0</v>
      </c>
      <c r="N335" s="129"/>
    </row>
    <row r="336" spans="1:14" ht="12.75" customHeight="1" x14ac:dyDescent="0.15">
      <c r="B336" s="2"/>
      <c r="C336" s="2"/>
      <c r="D336" s="9" t="s">
        <v>49</v>
      </c>
      <c r="I336" s="10">
        <f>H336*E336</f>
        <v>0</v>
      </c>
      <c r="L336" s="10">
        <f>K336+I336+G336</f>
        <v>0</v>
      </c>
      <c r="N336" s="129"/>
    </row>
    <row r="337" spans="2:14" ht="12.75" customHeight="1" x14ac:dyDescent="0.15">
      <c r="B337" s="2"/>
      <c r="C337" s="2"/>
      <c r="D337" s="9" t="s">
        <v>221</v>
      </c>
      <c r="I337" s="10">
        <f>H337*E337</f>
        <v>0</v>
      </c>
      <c r="L337" s="10">
        <f>K337+I337+G337</f>
        <v>0</v>
      </c>
      <c r="N337" s="129"/>
    </row>
    <row r="338" spans="2:14" ht="12.75" customHeight="1" x14ac:dyDescent="0.15">
      <c r="B338" s="2"/>
      <c r="C338" s="2"/>
      <c r="N338" s="129"/>
    </row>
    <row r="339" spans="2:14" ht="12.75" customHeight="1" x14ac:dyDescent="0.15">
      <c r="B339" s="2"/>
      <c r="C339" s="2" t="s">
        <v>749</v>
      </c>
      <c r="D339" s="12"/>
      <c r="G339" s="13">
        <f>SUM(G334:G338)</f>
        <v>0</v>
      </c>
      <c r="I339" s="13">
        <f>SUM(I334:I338)</f>
        <v>0</v>
      </c>
      <c r="K339" s="13">
        <f>SUM(K334:K338)</f>
        <v>0</v>
      </c>
      <c r="L339" s="13">
        <f>K339+I339+G339</f>
        <v>0</v>
      </c>
      <c r="M339" s="13">
        <f>SUM(L334:L338)</f>
        <v>0</v>
      </c>
      <c r="N339" s="129"/>
    </row>
    <row r="340" spans="2:14" ht="12.75" customHeight="1" x14ac:dyDescent="0.15">
      <c r="B340" s="2" t="s">
        <v>699</v>
      </c>
      <c r="C340" s="2" t="s">
        <v>719</v>
      </c>
      <c r="N340" s="129"/>
    </row>
    <row r="341" spans="2:14" ht="12.75" customHeight="1" x14ac:dyDescent="0.15">
      <c r="B341" s="2"/>
      <c r="C341" s="2"/>
      <c r="D341" s="9" t="s">
        <v>360</v>
      </c>
      <c r="I341" s="10">
        <f>H341*E341</f>
        <v>0</v>
      </c>
      <c r="L341" s="10">
        <f>K341+I341+G341</f>
        <v>0</v>
      </c>
      <c r="N341" s="129"/>
    </row>
    <row r="342" spans="2:14" x14ac:dyDescent="0.15">
      <c r="B342" s="2"/>
      <c r="C342" s="2"/>
      <c r="D342" s="9" t="s">
        <v>222</v>
      </c>
      <c r="I342" s="10">
        <f>H342*E342</f>
        <v>0</v>
      </c>
      <c r="L342" s="10">
        <f>K342+I342+G342</f>
        <v>0</v>
      </c>
      <c r="N342" s="129"/>
    </row>
    <row r="343" spans="2:14" ht="12.75" customHeight="1" x14ac:dyDescent="0.15">
      <c r="B343" s="2"/>
      <c r="C343" s="2"/>
      <c r="D343" s="9" t="s">
        <v>221</v>
      </c>
      <c r="I343" s="10">
        <f>H343*E343</f>
        <v>0</v>
      </c>
      <c r="L343" s="10">
        <f>K343+I343+G343</f>
        <v>0</v>
      </c>
      <c r="N343" s="129"/>
    </row>
    <row r="344" spans="2:14" ht="12.75" customHeight="1" x14ac:dyDescent="0.15">
      <c r="B344" s="2"/>
      <c r="C344" s="2"/>
      <c r="N344" s="129"/>
    </row>
    <row r="345" spans="2:14" ht="12.75" customHeight="1" x14ac:dyDescent="0.15">
      <c r="B345" s="2"/>
      <c r="C345" s="2" t="s">
        <v>749</v>
      </c>
      <c r="D345" s="12"/>
      <c r="G345" s="13">
        <f>SUM(G340:G344)</f>
        <v>0</v>
      </c>
      <c r="I345" s="13">
        <f>SUM(I340:I344)</f>
        <v>0</v>
      </c>
      <c r="K345" s="13">
        <f>SUM(K340:K344)</f>
        <v>0</v>
      </c>
      <c r="L345" s="13">
        <f>K345+I345+G345</f>
        <v>0</v>
      </c>
      <c r="M345" s="13">
        <f>SUM(L340:L344)</f>
        <v>0</v>
      </c>
      <c r="N345" s="129"/>
    </row>
    <row r="346" spans="2:14" ht="12.75" customHeight="1" x14ac:dyDescent="0.15">
      <c r="B346" s="2" t="s">
        <v>600</v>
      </c>
      <c r="C346" s="2" t="s">
        <v>353</v>
      </c>
      <c r="N346" s="129"/>
    </row>
    <row r="347" spans="2:14" ht="12.75" customHeight="1" x14ac:dyDescent="0.15">
      <c r="B347" s="2"/>
      <c r="C347" s="2"/>
      <c r="D347" s="9" t="s">
        <v>223</v>
      </c>
      <c r="I347" s="10">
        <f>H347*E347</f>
        <v>0</v>
      </c>
      <c r="L347" s="10">
        <f>K347+I347+G347</f>
        <v>0</v>
      </c>
      <c r="N347" s="129"/>
    </row>
    <row r="348" spans="2:14" ht="12.75" customHeight="1" x14ac:dyDescent="0.15">
      <c r="B348" s="2"/>
      <c r="C348" s="2"/>
      <c r="D348" s="9" t="s">
        <v>224</v>
      </c>
      <c r="I348" s="10">
        <f>H348*E348</f>
        <v>0</v>
      </c>
      <c r="L348" s="10">
        <f>K348+I348+G348</f>
        <v>0</v>
      </c>
      <c r="N348" s="129"/>
    </row>
    <row r="349" spans="2:14" ht="12.75" customHeight="1" x14ac:dyDescent="0.15">
      <c r="B349" s="2"/>
      <c r="C349" s="2"/>
      <c r="N349" s="129"/>
    </row>
    <row r="350" spans="2:14" ht="12.75" customHeight="1" x14ac:dyDescent="0.15">
      <c r="B350" s="2"/>
      <c r="C350" s="2" t="s">
        <v>749</v>
      </c>
      <c r="D350" s="12"/>
      <c r="G350" s="13">
        <f>SUM(G346:G349)</f>
        <v>0</v>
      </c>
      <c r="I350" s="13">
        <f>SUM(I346:I349)</f>
        <v>0</v>
      </c>
      <c r="K350" s="13">
        <f>SUM(K346:K349)</f>
        <v>0</v>
      </c>
      <c r="L350" s="13">
        <f>K350+I350+G350</f>
        <v>0</v>
      </c>
      <c r="M350" s="13">
        <f>SUM(L346:L349)</f>
        <v>0</v>
      </c>
      <c r="N350" s="129"/>
    </row>
    <row r="351" spans="2:14" ht="12.75" customHeight="1" x14ac:dyDescent="0.15">
      <c r="B351" s="2" t="s">
        <v>601</v>
      </c>
      <c r="C351" s="2" t="s">
        <v>579</v>
      </c>
      <c r="N351" s="129"/>
    </row>
    <row r="352" spans="2:14" ht="12.75" customHeight="1" x14ac:dyDescent="0.15">
      <c r="B352" s="2"/>
      <c r="C352" s="2"/>
      <c r="D352" s="9" t="s">
        <v>225</v>
      </c>
      <c r="I352" s="10">
        <f>H352*E352</f>
        <v>0</v>
      </c>
      <c r="L352" s="10">
        <f t="shared" ref="L352:L357" si="22">K352+I352+G352</f>
        <v>0</v>
      </c>
      <c r="N352" s="129" t="s">
        <v>822</v>
      </c>
    </row>
    <row r="353" spans="1:72" ht="12.75" customHeight="1" x14ac:dyDescent="0.15">
      <c r="B353" s="2"/>
      <c r="C353" s="2"/>
      <c r="D353" s="9" t="s">
        <v>226</v>
      </c>
      <c r="I353" s="10">
        <f>H353*E353</f>
        <v>0</v>
      </c>
      <c r="L353" s="10">
        <f t="shared" si="22"/>
        <v>0</v>
      </c>
      <c r="N353" s="129"/>
    </row>
    <row r="354" spans="1:72" ht="12.75" customHeight="1" x14ac:dyDescent="0.15">
      <c r="B354" s="2"/>
      <c r="C354" s="2"/>
      <c r="D354" s="9" t="s">
        <v>227</v>
      </c>
      <c r="I354" s="10">
        <f>H354*E354</f>
        <v>0</v>
      </c>
      <c r="L354" s="10">
        <f t="shared" si="22"/>
        <v>0</v>
      </c>
      <c r="N354" s="129"/>
    </row>
    <row r="355" spans="1:72" ht="12.75" customHeight="1" x14ac:dyDescent="0.15">
      <c r="B355" s="2"/>
      <c r="C355" s="2"/>
      <c r="D355" s="9" t="s">
        <v>228</v>
      </c>
      <c r="G355" s="10">
        <f>F355*E355</f>
        <v>0</v>
      </c>
      <c r="I355" s="10">
        <f>H355*E355</f>
        <v>0</v>
      </c>
      <c r="L355" s="10">
        <f t="shared" si="22"/>
        <v>0</v>
      </c>
      <c r="N355" s="129" t="s">
        <v>821</v>
      </c>
    </row>
    <row r="356" spans="1:72" ht="12.75" customHeight="1" x14ac:dyDescent="0.15">
      <c r="B356" s="2"/>
      <c r="C356" s="2"/>
      <c r="D356" s="9" t="s">
        <v>229</v>
      </c>
      <c r="G356" s="10">
        <f>F356*E356</f>
        <v>0</v>
      </c>
      <c r="I356" s="10">
        <f>H356*E356</f>
        <v>0</v>
      </c>
      <c r="L356" s="10">
        <f t="shared" si="22"/>
        <v>0</v>
      </c>
      <c r="N356" s="129" t="s">
        <v>821</v>
      </c>
    </row>
    <row r="357" spans="1:72" ht="12.75" customHeight="1" x14ac:dyDescent="0.15">
      <c r="B357" s="2"/>
      <c r="C357" s="2"/>
      <c r="D357" s="9" t="s">
        <v>230</v>
      </c>
      <c r="G357" s="10">
        <f>F357*E357</f>
        <v>0</v>
      </c>
      <c r="L357" s="10">
        <f t="shared" si="22"/>
        <v>0</v>
      </c>
      <c r="N357" s="129"/>
    </row>
    <row r="358" spans="1:72" ht="12.75" customHeight="1" x14ac:dyDescent="0.15">
      <c r="B358" s="2"/>
      <c r="C358" s="2"/>
      <c r="N358" s="129"/>
    </row>
    <row r="359" spans="1:72" ht="12.75" customHeight="1" x14ac:dyDescent="0.15">
      <c r="B359" s="2"/>
      <c r="C359" s="2" t="s">
        <v>749</v>
      </c>
      <c r="D359" s="12"/>
      <c r="G359" s="13">
        <f>SUM(G351:G358)</f>
        <v>0</v>
      </c>
      <c r="I359" s="13">
        <f>SUM(I351:I358)</f>
        <v>0</v>
      </c>
      <c r="K359" s="13">
        <f>SUM(K351:K358)</f>
        <v>0</v>
      </c>
      <c r="L359" s="13">
        <f>K359+I359+G359</f>
        <v>0</v>
      </c>
      <c r="M359" s="13">
        <f>SUM(L351:L358)</f>
        <v>0</v>
      </c>
      <c r="N359" s="129"/>
    </row>
    <row r="360" spans="1:72" ht="12.75" customHeight="1" x14ac:dyDescent="0.15">
      <c r="B360" s="2" t="s">
        <v>602</v>
      </c>
      <c r="C360" s="2" t="s">
        <v>580</v>
      </c>
      <c r="N360" s="129"/>
    </row>
    <row r="361" spans="1:72" ht="12.75" customHeight="1" x14ac:dyDescent="0.15">
      <c r="B361" s="2"/>
      <c r="C361" s="2"/>
      <c r="D361" s="9" t="s">
        <v>231</v>
      </c>
      <c r="I361" s="10">
        <f>H361*E361</f>
        <v>0</v>
      </c>
      <c r="L361" s="10">
        <f>K361+I361+G361</f>
        <v>0</v>
      </c>
      <c r="N361" s="129"/>
    </row>
    <row r="362" spans="1:72" ht="12.75" customHeight="1" x14ac:dyDescent="0.15">
      <c r="B362" s="2"/>
      <c r="C362" s="2"/>
      <c r="D362" s="9" t="s">
        <v>232</v>
      </c>
      <c r="G362" s="10">
        <f>F362*E362</f>
        <v>0</v>
      </c>
      <c r="I362" s="10">
        <f>H362*E362</f>
        <v>0</v>
      </c>
      <c r="L362" s="10">
        <f>K362+I362+G362</f>
        <v>0</v>
      </c>
      <c r="N362" s="129"/>
    </row>
    <row r="363" spans="1:72" ht="12.75" customHeight="1" x14ac:dyDescent="0.15">
      <c r="B363" s="2"/>
      <c r="C363" s="2"/>
      <c r="D363" s="9" t="s">
        <v>233</v>
      </c>
      <c r="I363" s="10">
        <f>H363*E363</f>
        <v>0</v>
      </c>
      <c r="L363" s="10">
        <f>K363+I363+G363</f>
        <v>0</v>
      </c>
      <c r="N363" s="129"/>
    </row>
    <row r="364" spans="1:72" ht="12.75" customHeight="1" x14ac:dyDescent="0.15">
      <c r="B364" s="2"/>
      <c r="C364" s="2"/>
      <c r="D364" s="9" t="s">
        <v>234</v>
      </c>
      <c r="I364" s="10">
        <f>H364*E364</f>
        <v>0</v>
      </c>
      <c r="L364" s="10">
        <f>K364+I364+G364</f>
        <v>0</v>
      </c>
      <c r="N364" s="129"/>
    </row>
    <row r="365" spans="1:72" ht="12.75" customHeight="1" x14ac:dyDescent="0.15">
      <c r="B365" s="2"/>
      <c r="C365" s="2"/>
      <c r="N365" s="129"/>
    </row>
    <row r="366" spans="1:72" ht="12.75" customHeight="1" x14ac:dyDescent="0.15">
      <c r="B366" s="2"/>
      <c r="C366" s="2" t="s">
        <v>749</v>
      </c>
      <c r="D366" s="12"/>
      <c r="G366" s="13">
        <f>SUM(G360:G365)</f>
        <v>0</v>
      </c>
      <c r="I366" s="13">
        <f>SUM(I360:I365)</f>
        <v>0</v>
      </c>
      <c r="K366" s="13">
        <f>SUM(K360:K365)</f>
        <v>0</v>
      </c>
      <c r="L366" s="13">
        <f>K366+I366+G366</f>
        <v>0</v>
      </c>
      <c r="M366" s="13">
        <f>SUM(L360:L365)</f>
        <v>0</v>
      </c>
      <c r="N366" s="129"/>
    </row>
    <row r="367" spans="1:72" s="316" customFormat="1" ht="12.75" customHeight="1" x14ac:dyDescent="0.15">
      <c r="A367" s="321"/>
      <c r="B367" s="322" t="s">
        <v>122</v>
      </c>
      <c r="C367" s="322" t="s">
        <v>51</v>
      </c>
      <c r="D367" s="323"/>
      <c r="E367" s="324"/>
      <c r="F367" s="217"/>
      <c r="G367" s="325"/>
      <c r="H367" s="217"/>
      <c r="I367" s="325"/>
      <c r="J367" s="217"/>
      <c r="K367" s="325"/>
      <c r="L367" s="325"/>
      <c r="M367" s="325"/>
      <c r="N367" s="129" t="s">
        <v>52</v>
      </c>
      <c r="O367" s="217"/>
      <c r="P367" s="217"/>
      <c r="Q367" s="217"/>
      <c r="R367" s="217"/>
      <c r="S367" s="217"/>
      <c r="T367" s="217"/>
      <c r="U367" s="217"/>
      <c r="V367" s="217"/>
      <c r="W367" s="317"/>
      <c r="X367" s="317"/>
      <c r="Y367" s="317"/>
      <c r="Z367" s="317"/>
      <c r="AA367" s="317"/>
      <c r="AB367" s="317"/>
      <c r="AC367" s="317"/>
      <c r="AD367" s="317"/>
      <c r="AE367" s="317"/>
      <c r="AF367" s="317"/>
      <c r="AG367" s="317"/>
      <c r="AH367" s="317"/>
      <c r="AI367" s="317"/>
      <c r="AJ367" s="317"/>
      <c r="AK367" s="317"/>
      <c r="AL367" s="317"/>
      <c r="AM367" s="317"/>
      <c r="AN367" s="317"/>
      <c r="AO367" s="317"/>
      <c r="AP367" s="317"/>
      <c r="AQ367" s="317"/>
      <c r="AR367" s="317"/>
      <c r="AS367" s="317"/>
      <c r="AT367" s="317"/>
      <c r="AU367" s="317"/>
      <c r="AV367" s="317"/>
      <c r="AW367" s="317"/>
      <c r="AX367" s="317"/>
      <c r="AY367" s="317"/>
      <c r="AZ367" s="317"/>
      <c r="BA367" s="317"/>
      <c r="BB367" s="317"/>
      <c r="BC367" s="317"/>
      <c r="BD367" s="317"/>
      <c r="BE367" s="317"/>
      <c r="BF367" s="317"/>
      <c r="BG367" s="317"/>
      <c r="BH367" s="317"/>
      <c r="BI367" s="317"/>
      <c r="BJ367" s="317"/>
      <c r="BK367" s="317"/>
      <c r="BL367" s="317"/>
      <c r="BM367" s="317"/>
      <c r="BN367" s="317"/>
      <c r="BO367" s="317"/>
      <c r="BP367" s="317"/>
      <c r="BQ367" s="317"/>
      <c r="BR367" s="317"/>
      <c r="BS367" s="317"/>
      <c r="BT367" s="317"/>
    </row>
    <row r="368" spans="1:72" s="316" customFormat="1" ht="12.75" customHeight="1" x14ac:dyDescent="0.15">
      <c r="A368" s="321"/>
      <c r="B368" s="322"/>
      <c r="C368" s="322"/>
      <c r="D368" s="323" t="s">
        <v>123</v>
      </c>
      <c r="E368" s="324"/>
      <c r="F368" s="217"/>
      <c r="G368" s="325">
        <f>F368*E368</f>
        <v>0</v>
      </c>
      <c r="H368" s="217"/>
      <c r="I368" s="325">
        <f>H368*E368</f>
        <v>0</v>
      </c>
      <c r="J368" s="217"/>
      <c r="K368" s="325"/>
      <c r="L368" s="325">
        <f>K368+I368+G368</f>
        <v>0</v>
      </c>
      <c r="M368" s="325"/>
      <c r="N368" s="154" t="s">
        <v>930</v>
      </c>
      <c r="O368" s="217"/>
      <c r="P368" s="217"/>
      <c r="Q368" s="217"/>
      <c r="R368" s="217"/>
      <c r="S368" s="217"/>
      <c r="T368" s="217"/>
      <c r="U368" s="217"/>
      <c r="V368" s="217"/>
      <c r="W368" s="317"/>
      <c r="X368" s="317"/>
      <c r="Y368" s="317"/>
      <c r="Z368" s="317"/>
      <c r="AA368" s="317"/>
      <c r="AB368" s="317"/>
      <c r="AC368" s="317"/>
      <c r="AD368" s="317"/>
      <c r="AE368" s="317"/>
      <c r="AF368" s="317"/>
      <c r="AG368" s="317"/>
      <c r="AH368" s="317"/>
      <c r="AI368" s="317"/>
      <c r="AJ368" s="317"/>
      <c r="AK368" s="317"/>
      <c r="AL368" s="317"/>
      <c r="AM368" s="317"/>
      <c r="AN368" s="317"/>
      <c r="AO368" s="317"/>
      <c r="AP368" s="317"/>
      <c r="AQ368" s="317"/>
      <c r="AR368" s="317"/>
      <c r="AS368" s="317"/>
      <c r="AT368" s="317"/>
      <c r="AU368" s="317"/>
      <c r="AV368" s="317"/>
      <c r="AW368" s="317"/>
      <c r="AX368" s="317"/>
      <c r="AY368" s="317"/>
      <c r="AZ368" s="317"/>
      <c r="BA368" s="317"/>
      <c r="BB368" s="317"/>
      <c r="BC368" s="317"/>
      <c r="BD368" s="317"/>
      <c r="BE368" s="317"/>
      <c r="BF368" s="317"/>
      <c r="BG368" s="317"/>
      <c r="BH368" s="317"/>
      <c r="BI368" s="317"/>
      <c r="BJ368" s="317"/>
      <c r="BK368" s="317"/>
      <c r="BL368" s="317"/>
      <c r="BM368" s="317"/>
      <c r="BN368" s="317"/>
      <c r="BO368" s="317"/>
      <c r="BP368" s="317"/>
      <c r="BQ368" s="317"/>
      <c r="BR368" s="317"/>
      <c r="BS368" s="317"/>
      <c r="BT368" s="317"/>
    </row>
    <row r="369" spans="1:72" s="316" customFormat="1" ht="12.75" customHeight="1" x14ac:dyDescent="0.15">
      <c r="A369" s="321"/>
      <c r="B369" s="322"/>
      <c r="C369" s="322"/>
      <c r="D369" s="323" t="s">
        <v>54</v>
      </c>
      <c r="E369" s="324"/>
      <c r="F369" s="217"/>
      <c r="G369" s="325">
        <f>F369*E369</f>
        <v>0</v>
      </c>
      <c r="H369" s="217"/>
      <c r="I369" s="325">
        <f>H369*E369</f>
        <v>0</v>
      </c>
      <c r="J369" s="217"/>
      <c r="K369" s="325"/>
      <c r="L369" s="325">
        <f>K369+I369+G369</f>
        <v>0</v>
      </c>
      <c r="M369" s="325"/>
      <c r="N369" s="129"/>
      <c r="O369" s="217"/>
      <c r="P369" s="217"/>
      <c r="Q369" s="217"/>
      <c r="R369" s="217"/>
      <c r="S369" s="217"/>
      <c r="T369" s="217"/>
      <c r="U369" s="217"/>
      <c r="V369" s="217"/>
      <c r="W369" s="317"/>
      <c r="X369" s="317"/>
      <c r="Y369" s="317"/>
      <c r="Z369" s="317"/>
      <c r="AA369" s="317"/>
      <c r="AB369" s="317"/>
      <c r="AC369" s="317"/>
      <c r="AD369" s="317"/>
      <c r="AE369" s="317"/>
      <c r="AF369" s="317"/>
      <c r="AG369" s="317"/>
      <c r="AH369" s="317"/>
      <c r="AI369" s="317"/>
      <c r="AJ369" s="317"/>
      <c r="AK369" s="317"/>
      <c r="AL369" s="317"/>
      <c r="AM369" s="317"/>
      <c r="AN369" s="317"/>
      <c r="AO369" s="317"/>
      <c r="AP369" s="317"/>
      <c r="AQ369" s="317"/>
      <c r="AR369" s="317"/>
      <c r="AS369" s="317"/>
      <c r="AT369" s="317"/>
      <c r="AU369" s="317"/>
      <c r="AV369" s="317"/>
      <c r="AW369" s="317"/>
      <c r="AX369" s="317"/>
      <c r="AY369" s="317"/>
      <c r="AZ369" s="317"/>
      <c r="BA369" s="317"/>
      <c r="BB369" s="317"/>
      <c r="BC369" s="317"/>
      <c r="BD369" s="317"/>
      <c r="BE369" s="317"/>
      <c r="BF369" s="317"/>
      <c r="BG369" s="317"/>
      <c r="BH369" s="317"/>
      <c r="BI369" s="317"/>
      <c r="BJ369" s="317"/>
      <c r="BK369" s="317"/>
      <c r="BL369" s="317"/>
      <c r="BM369" s="317"/>
      <c r="BN369" s="317"/>
      <c r="BO369" s="317"/>
      <c r="BP369" s="317"/>
      <c r="BQ369" s="317"/>
      <c r="BR369" s="317"/>
      <c r="BS369" s="317"/>
      <c r="BT369" s="317"/>
    </row>
    <row r="370" spans="1:72" s="316" customFormat="1" ht="12.75" customHeight="1" x14ac:dyDescent="0.15">
      <c r="A370" s="321"/>
      <c r="B370" s="322"/>
      <c r="C370" s="322"/>
      <c r="D370" s="323" t="s">
        <v>53</v>
      </c>
      <c r="E370" s="324"/>
      <c r="F370" s="217"/>
      <c r="G370" s="325">
        <f>F370*E370</f>
        <v>0</v>
      </c>
      <c r="H370" s="217"/>
      <c r="I370" s="325">
        <f>H370*E370</f>
        <v>0</v>
      </c>
      <c r="J370" s="217"/>
      <c r="K370" s="325"/>
      <c r="L370" s="325">
        <f>K370+I370+G370</f>
        <v>0</v>
      </c>
      <c r="M370" s="325"/>
      <c r="N370" s="129"/>
      <c r="O370" s="217"/>
      <c r="P370" s="217"/>
      <c r="Q370" s="217"/>
      <c r="R370" s="217"/>
      <c r="S370" s="217"/>
      <c r="T370" s="217"/>
      <c r="U370" s="217"/>
      <c r="V370" s="217"/>
      <c r="W370" s="317"/>
      <c r="X370" s="317"/>
      <c r="Y370" s="317"/>
      <c r="Z370" s="317"/>
      <c r="AA370" s="317"/>
      <c r="AB370" s="317"/>
      <c r="AC370" s="317"/>
      <c r="AD370" s="317"/>
      <c r="AE370" s="317"/>
      <c r="AF370" s="317"/>
      <c r="AG370" s="317"/>
      <c r="AH370" s="317"/>
      <c r="AI370" s="317"/>
      <c r="AJ370" s="317"/>
      <c r="AK370" s="317"/>
      <c r="AL370" s="317"/>
      <c r="AM370" s="317"/>
      <c r="AN370" s="317"/>
      <c r="AO370" s="317"/>
      <c r="AP370" s="317"/>
      <c r="AQ370" s="317"/>
      <c r="AR370" s="317"/>
      <c r="AS370" s="317"/>
      <c r="AT370" s="317"/>
      <c r="AU370" s="317"/>
      <c r="AV370" s="317"/>
      <c r="AW370" s="317"/>
      <c r="AX370" s="317"/>
      <c r="AY370" s="317"/>
      <c r="AZ370" s="317"/>
      <c r="BA370" s="317"/>
      <c r="BB370" s="317"/>
      <c r="BC370" s="317"/>
      <c r="BD370" s="317"/>
      <c r="BE370" s="317"/>
      <c r="BF370" s="317"/>
      <c r="BG370" s="317"/>
      <c r="BH370" s="317"/>
      <c r="BI370" s="317"/>
      <c r="BJ370" s="317"/>
      <c r="BK370" s="317"/>
      <c r="BL370" s="317"/>
      <c r="BM370" s="317"/>
      <c r="BN370" s="317"/>
      <c r="BO370" s="317"/>
      <c r="BP370" s="317"/>
      <c r="BQ370" s="317"/>
      <c r="BR370" s="317"/>
      <c r="BS370" s="317"/>
      <c r="BT370" s="317"/>
    </row>
    <row r="371" spans="1:72" s="316" customFormat="1" ht="12.75" customHeight="1" x14ac:dyDescent="0.15">
      <c r="A371" s="321"/>
      <c r="B371" s="322"/>
      <c r="C371" s="322"/>
      <c r="D371" s="323" t="s">
        <v>234</v>
      </c>
      <c r="E371" s="324"/>
      <c r="F371" s="217"/>
      <c r="G371" s="325">
        <f>F371*E371</f>
        <v>0</v>
      </c>
      <c r="H371" s="217"/>
      <c r="I371" s="325">
        <f>H371*E371</f>
        <v>0</v>
      </c>
      <c r="J371" s="217"/>
      <c r="K371" s="325"/>
      <c r="L371" s="325">
        <f>K371+I371+G371</f>
        <v>0</v>
      </c>
      <c r="M371" s="325"/>
      <c r="N371" s="129"/>
      <c r="O371" s="217"/>
      <c r="P371" s="217"/>
      <c r="Q371" s="217"/>
      <c r="R371" s="217"/>
      <c r="S371" s="217"/>
      <c r="T371" s="217"/>
      <c r="U371" s="217"/>
      <c r="V371" s="217"/>
      <c r="W371" s="317"/>
      <c r="X371" s="317"/>
      <c r="Y371" s="317"/>
      <c r="Z371" s="317"/>
      <c r="AA371" s="317"/>
      <c r="AB371" s="317"/>
      <c r="AC371" s="317"/>
      <c r="AD371" s="317"/>
      <c r="AE371" s="317"/>
      <c r="AF371" s="317"/>
      <c r="AG371" s="317"/>
      <c r="AH371" s="317"/>
      <c r="AI371" s="317"/>
      <c r="AJ371" s="317"/>
      <c r="AK371" s="317"/>
      <c r="AL371" s="317"/>
      <c r="AM371" s="317"/>
      <c r="AN371" s="317"/>
      <c r="AO371" s="317"/>
      <c r="AP371" s="317"/>
      <c r="AQ371" s="317"/>
      <c r="AR371" s="317"/>
      <c r="AS371" s="317"/>
      <c r="AT371" s="317"/>
      <c r="AU371" s="317"/>
      <c r="AV371" s="317"/>
      <c r="AW371" s="317"/>
      <c r="AX371" s="317"/>
      <c r="AY371" s="317"/>
      <c r="AZ371" s="317"/>
      <c r="BA371" s="317"/>
      <c r="BB371" s="317"/>
      <c r="BC371" s="317"/>
      <c r="BD371" s="317"/>
      <c r="BE371" s="317"/>
      <c r="BF371" s="317"/>
      <c r="BG371" s="317"/>
      <c r="BH371" s="317"/>
      <c r="BI371" s="317"/>
      <c r="BJ371" s="317"/>
      <c r="BK371" s="317"/>
      <c r="BL371" s="317"/>
      <c r="BM371" s="317"/>
      <c r="BN371" s="317"/>
      <c r="BO371" s="317"/>
      <c r="BP371" s="317"/>
      <c r="BQ371" s="317"/>
      <c r="BR371" s="317"/>
      <c r="BS371" s="317"/>
      <c r="BT371" s="317"/>
    </row>
    <row r="372" spans="1:72" s="316" customFormat="1" ht="12.75" customHeight="1" x14ac:dyDescent="0.15">
      <c r="A372" s="321"/>
      <c r="B372" s="322"/>
      <c r="C372" s="322"/>
      <c r="D372" s="323"/>
      <c r="E372" s="324"/>
      <c r="F372" s="217"/>
      <c r="G372" s="325"/>
      <c r="H372" s="217"/>
      <c r="I372" s="325"/>
      <c r="J372" s="217"/>
      <c r="K372" s="325"/>
      <c r="L372" s="325"/>
      <c r="M372" s="325"/>
      <c r="N372" s="129"/>
      <c r="O372" s="217"/>
      <c r="P372" s="217"/>
      <c r="Q372" s="217"/>
      <c r="R372" s="217"/>
      <c r="S372" s="217"/>
      <c r="T372" s="217"/>
      <c r="U372" s="217"/>
      <c r="V372" s="217"/>
      <c r="W372" s="317"/>
      <c r="X372" s="317"/>
      <c r="Y372" s="317"/>
      <c r="Z372" s="317"/>
      <c r="AA372" s="317"/>
      <c r="AB372" s="317"/>
      <c r="AC372" s="317"/>
      <c r="AD372" s="317"/>
      <c r="AE372" s="317"/>
      <c r="AF372" s="317"/>
      <c r="AG372" s="317"/>
      <c r="AH372" s="317"/>
      <c r="AI372" s="317"/>
      <c r="AJ372" s="317"/>
      <c r="AK372" s="317"/>
      <c r="AL372" s="317"/>
      <c r="AM372" s="317"/>
      <c r="AN372" s="317"/>
      <c r="AO372" s="317"/>
      <c r="AP372" s="317"/>
      <c r="AQ372" s="317"/>
      <c r="AR372" s="317"/>
      <c r="AS372" s="317"/>
      <c r="AT372" s="317"/>
      <c r="AU372" s="317"/>
      <c r="AV372" s="317"/>
      <c r="AW372" s="317"/>
      <c r="AX372" s="317"/>
      <c r="AY372" s="317"/>
      <c r="AZ372" s="317"/>
      <c r="BA372" s="317"/>
      <c r="BB372" s="317"/>
      <c r="BC372" s="317"/>
      <c r="BD372" s="317"/>
      <c r="BE372" s="317"/>
      <c r="BF372" s="317"/>
      <c r="BG372" s="317"/>
      <c r="BH372" s="317"/>
      <c r="BI372" s="317"/>
      <c r="BJ372" s="317"/>
      <c r="BK372" s="317"/>
      <c r="BL372" s="317"/>
      <c r="BM372" s="317"/>
      <c r="BN372" s="317"/>
      <c r="BO372" s="317"/>
      <c r="BP372" s="317"/>
      <c r="BQ372" s="317"/>
      <c r="BR372" s="317"/>
      <c r="BS372" s="317"/>
      <c r="BT372" s="317"/>
    </row>
    <row r="373" spans="1:72" s="316" customFormat="1" ht="12.75" customHeight="1" x14ac:dyDescent="0.15">
      <c r="A373" s="321"/>
      <c r="B373" s="322"/>
      <c r="C373" s="322" t="s">
        <v>749</v>
      </c>
      <c r="D373" s="340"/>
      <c r="E373" s="324"/>
      <c r="F373" s="217"/>
      <c r="G373" s="341">
        <f>SUM(G367:G372)</f>
        <v>0</v>
      </c>
      <c r="H373" s="217"/>
      <c r="I373" s="341">
        <f>SUM(I367:I372)</f>
        <v>0</v>
      </c>
      <c r="J373" s="217"/>
      <c r="K373" s="341">
        <f>SUM(K367:K372)</f>
        <v>0</v>
      </c>
      <c r="L373" s="341">
        <f>K373+I373+G373</f>
        <v>0</v>
      </c>
      <c r="M373" s="341">
        <f>SUM(L367:L372)</f>
        <v>0</v>
      </c>
      <c r="N373" s="129"/>
      <c r="O373" s="217"/>
      <c r="P373" s="217"/>
      <c r="Q373" s="217"/>
      <c r="R373" s="217"/>
      <c r="S373" s="217"/>
      <c r="T373" s="217"/>
      <c r="U373" s="217"/>
      <c r="V373" s="217"/>
      <c r="W373" s="317"/>
      <c r="X373" s="317"/>
      <c r="Y373" s="317"/>
      <c r="Z373" s="317"/>
      <c r="AA373" s="317"/>
      <c r="AB373" s="317"/>
      <c r="AC373" s="317"/>
      <c r="AD373" s="317"/>
      <c r="AE373" s="317"/>
      <c r="AF373" s="317"/>
      <c r="AG373" s="317"/>
      <c r="AH373" s="317"/>
      <c r="AI373" s="317"/>
      <c r="AJ373" s="317"/>
      <c r="AK373" s="317"/>
      <c r="AL373" s="317"/>
      <c r="AM373" s="317"/>
      <c r="AN373" s="317"/>
      <c r="AO373" s="317"/>
      <c r="AP373" s="317"/>
      <c r="AQ373" s="317"/>
      <c r="AR373" s="317"/>
      <c r="AS373" s="317"/>
      <c r="AT373" s="317"/>
      <c r="AU373" s="317"/>
      <c r="AV373" s="317"/>
      <c r="AW373" s="317"/>
      <c r="AX373" s="317"/>
      <c r="AY373" s="317"/>
      <c r="AZ373" s="317"/>
      <c r="BA373" s="317"/>
      <c r="BB373" s="317"/>
      <c r="BC373" s="317"/>
      <c r="BD373" s="317"/>
      <c r="BE373" s="317"/>
      <c r="BF373" s="317"/>
      <c r="BG373" s="317"/>
      <c r="BH373" s="317"/>
      <c r="BI373" s="317"/>
      <c r="BJ373" s="317"/>
      <c r="BK373" s="317"/>
      <c r="BL373" s="317"/>
      <c r="BM373" s="317"/>
      <c r="BN373" s="317"/>
      <c r="BO373" s="317"/>
      <c r="BP373" s="317"/>
      <c r="BQ373" s="317"/>
      <c r="BR373" s="317"/>
      <c r="BS373" s="317"/>
      <c r="BT373" s="317"/>
    </row>
    <row r="374" spans="1:72" s="316" customFormat="1" ht="12.75" customHeight="1" x14ac:dyDescent="0.15">
      <c r="A374" s="321"/>
      <c r="B374" s="322" t="s">
        <v>124</v>
      </c>
      <c r="C374" s="322" t="s">
        <v>125</v>
      </c>
      <c r="D374" s="323"/>
      <c r="E374" s="324"/>
      <c r="F374" s="217"/>
      <c r="G374" s="325"/>
      <c r="H374" s="217"/>
      <c r="I374" s="325"/>
      <c r="J374" s="217"/>
      <c r="K374" s="325"/>
      <c r="L374" s="325"/>
      <c r="M374" s="325"/>
      <c r="N374" s="129"/>
      <c r="O374" s="217"/>
      <c r="P374" s="217"/>
      <c r="Q374" s="217"/>
      <c r="R374" s="217"/>
      <c r="S374" s="217"/>
      <c r="T374" s="217"/>
      <c r="U374" s="217"/>
      <c r="V374" s="217"/>
      <c r="W374" s="317"/>
      <c r="X374" s="317"/>
      <c r="Y374" s="317"/>
      <c r="Z374" s="317"/>
      <c r="AA374" s="317"/>
      <c r="AB374" s="317"/>
      <c r="AC374" s="317"/>
      <c r="AD374" s="317"/>
      <c r="AE374" s="317"/>
      <c r="AF374" s="317"/>
      <c r="AG374" s="317"/>
      <c r="AH374" s="317"/>
      <c r="AI374" s="317"/>
      <c r="AJ374" s="317"/>
      <c r="AK374" s="317"/>
      <c r="AL374" s="317"/>
      <c r="AM374" s="317"/>
      <c r="AN374" s="317"/>
      <c r="AO374" s="317"/>
      <c r="AP374" s="317"/>
      <c r="AQ374" s="317"/>
      <c r="AR374" s="317"/>
      <c r="AS374" s="317"/>
      <c r="AT374" s="317"/>
      <c r="AU374" s="317"/>
      <c r="AV374" s="317"/>
      <c r="AW374" s="317"/>
      <c r="AX374" s="317"/>
      <c r="AY374" s="317"/>
      <c r="AZ374" s="317"/>
      <c r="BA374" s="317"/>
      <c r="BB374" s="317"/>
      <c r="BC374" s="317"/>
      <c r="BD374" s="317"/>
      <c r="BE374" s="317"/>
      <c r="BF374" s="317"/>
      <c r="BG374" s="317"/>
      <c r="BH374" s="317"/>
      <c r="BI374" s="317"/>
      <c r="BJ374" s="317"/>
      <c r="BK374" s="317"/>
      <c r="BL374" s="317"/>
      <c r="BM374" s="317"/>
      <c r="BN374" s="317"/>
      <c r="BO374" s="317"/>
      <c r="BP374" s="317"/>
      <c r="BQ374" s="317"/>
      <c r="BR374" s="317"/>
      <c r="BS374" s="317"/>
      <c r="BT374" s="317"/>
    </row>
    <row r="375" spans="1:72" s="316" customFormat="1" ht="12.75" customHeight="1" x14ac:dyDescent="0.15">
      <c r="A375" s="321"/>
      <c r="B375" s="322"/>
      <c r="C375" s="322"/>
      <c r="D375" s="323" t="s">
        <v>55</v>
      </c>
      <c r="E375" s="324"/>
      <c r="F375" s="217"/>
      <c r="G375" s="325">
        <f>F375*E375</f>
        <v>0</v>
      </c>
      <c r="H375" s="217"/>
      <c r="I375" s="325">
        <f>H375*E375</f>
        <v>0</v>
      </c>
      <c r="J375" s="217"/>
      <c r="K375" s="325"/>
      <c r="L375" s="325">
        <f>K375+I375+G375</f>
        <v>0</v>
      </c>
      <c r="M375" s="325"/>
      <c r="N375" s="129"/>
      <c r="O375" s="217"/>
      <c r="P375" s="217"/>
      <c r="Q375" s="217"/>
      <c r="R375" s="217"/>
      <c r="S375" s="217"/>
      <c r="T375" s="217"/>
      <c r="U375" s="217"/>
      <c r="V375" s="217"/>
      <c r="W375" s="317"/>
      <c r="X375" s="317"/>
      <c r="Y375" s="317"/>
      <c r="Z375" s="317"/>
      <c r="AA375" s="317"/>
      <c r="AB375" s="317"/>
      <c r="AC375" s="317"/>
      <c r="AD375" s="317"/>
      <c r="AE375" s="317"/>
      <c r="AF375" s="317"/>
      <c r="AG375" s="317"/>
      <c r="AH375" s="317"/>
      <c r="AI375" s="317"/>
      <c r="AJ375" s="317"/>
      <c r="AK375" s="317"/>
      <c r="AL375" s="317"/>
      <c r="AM375" s="317"/>
      <c r="AN375" s="317"/>
      <c r="AO375" s="317"/>
      <c r="AP375" s="317"/>
      <c r="AQ375" s="317"/>
      <c r="AR375" s="317"/>
      <c r="AS375" s="317"/>
      <c r="AT375" s="317"/>
      <c r="AU375" s="317"/>
      <c r="AV375" s="317"/>
      <c r="AW375" s="317"/>
      <c r="AX375" s="317"/>
      <c r="AY375" s="317"/>
      <c r="AZ375" s="317"/>
      <c r="BA375" s="317"/>
      <c r="BB375" s="317"/>
      <c r="BC375" s="317"/>
      <c r="BD375" s="317"/>
      <c r="BE375" s="317"/>
      <c r="BF375" s="317"/>
      <c r="BG375" s="317"/>
      <c r="BH375" s="317"/>
      <c r="BI375" s="317"/>
      <c r="BJ375" s="317"/>
      <c r="BK375" s="317"/>
      <c r="BL375" s="317"/>
      <c r="BM375" s="317"/>
      <c r="BN375" s="317"/>
      <c r="BO375" s="317"/>
      <c r="BP375" s="317"/>
      <c r="BQ375" s="317"/>
      <c r="BR375" s="317"/>
      <c r="BS375" s="317"/>
      <c r="BT375" s="317"/>
    </row>
    <row r="376" spans="1:72" s="316" customFormat="1" ht="12.75" customHeight="1" x14ac:dyDescent="0.15">
      <c r="A376" s="321"/>
      <c r="B376" s="322"/>
      <c r="C376" s="322"/>
      <c r="D376" s="323" t="s">
        <v>126</v>
      </c>
      <c r="E376" s="324"/>
      <c r="F376" s="217"/>
      <c r="G376" s="325">
        <f>F376*E376</f>
        <v>0</v>
      </c>
      <c r="H376" s="217"/>
      <c r="I376" s="325">
        <f>H376*E376</f>
        <v>0</v>
      </c>
      <c r="J376" s="217"/>
      <c r="K376" s="325"/>
      <c r="L376" s="325">
        <f>K376+I376+G376</f>
        <v>0</v>
      </c>
      <c r="M376" s="325"/>
      <c r="N376" s="129"/>
      <c r="O376" s="217"/>
      <c r="P376" s="217"/>
      <c r="Q376" s="217"/>
      <c r="R376" s="217"/>
      <c r="S376" s="217"/>
      <c r="T376" s="217"/>
      <c r="U376" s="217"/>
      <c r="V376" s="217"/>
      <c r="W376" s="317"/>
      <c r="X376" s="317"/>
      <c r="Y376" s="317"/>
      <c r="Z376" s="317"/>
      <c r="AA376" s="317"/>
      <c r="AB376" s="317"/>
      <c r="AC376" s="317"/>
      <c r="AD376" s="317"/>
      <c r="AE376" s="317"/>
      <c r="AF376" s="317"/>
      <c r="AG376" s="317"/>
      <c r="AH376" s="317"/>
      <c r="AI376" s="317"/>
      <c r="AJ376" s="317"/>
      <c r="AK376" s="317"/>
      <c r="AL376" s="317"/>
      <c r="AM376" s="317"/>
      <c r="AN376" s="317"/>
      <c r="AO376" s="317"/>
      <c r="AP376" s="317"/>
      <c r="AQ376" s="317"/>
      <c r="AR376" s="317"/>
      <c r="AS376" s="317"/>
      <c r="AT376" s="317"/>
      <c r="AU376" s="317"/>
      <c r="AV376" s="317"/>
      <c r="AW376" s="317"/>
      <c r="AX376" s="317"/>
      <c r="AY376" s="317"/>
      <c r="AZ376" s="317"/>
      <c r="BA376" s="317"/>
      <c r="BB376" s="317"/>
      <c r="BC376" s="317"/>
      <c r="BD376" s="317"/>
      <c r="BE376" s="317"/>
      <c r="BF376" s="317"/>
      <c r="BG376" s="317"/>
      <c r="BH376" s="317"/>
      <c r="BI376" s="317"/>
      <c r="BJ376" s="317"/>
      <c r="BK376" s="317"/>
      <c r="BL376" s="317"/>
      <c r="BM376" s="317"/>
      <c r="BN376" s="317"/>
      <c r="BO376" s="317"/>
      <c r="BP376" s="317"/>
      <c r="BQ376" s="317"/>
      <c r="BR376" s="317"/>
      <c r="BS376" s="317"/>
      <c r="BT376" s="317"/>
    </row>
    <row r="377" spans="1:72" s="316" customFormat="1" ht="12.75" customHeight="1" x14ac:dyDescent="0.15">
      <c r="A377" s="321"/>
      <c r="B377" s="322"/>
      <c r="C377" s="322"/>
      <c r="D377" s="323" t="s">
        <v>234</v>
      </c>
      <c r="E377" s="324"/>
      <c r="F377" s="217"/>
      <c r="G377" s="325">
        <f>F377*E377</f>
        <v>0</v>
      </c>
      <c r="H377" s="217"/>
      <c r="I377" s="325">
        <f>H377*E377</f>
        <v>0</v>
      </c>
      <c r="J377" s="217"/>
      <c r="K377" s="325"/>
      <c r="L377" s="325">
        <f>K377+I377+G377</f>
        <v>0</v>
      </c>
      <c r="M377" s="325"/>
      <c r="N377" s="129"/>
      <c r="O377" s="217"/>
      <c r="P377" s="217"/>
      <c r="Q377" s="217"/>
      <c r="R377" s="217"/>
      <c r="S377" s="217"/>
      <c r="T377" s="217"/>
      <c r="U377" s="217"/>
      <c r="V377" s="217"/>
      <c r="W377" s="317"/>
      <c r="X377" s="317"/>
      <c r="Y377" s="317"/>
      <c r="Z377" s="317"/>
      <c r="AA377" s="317"/>
      <c r="AB377" s="317"/>
      <c r="AC377" s="317"/>
      <c r="AD377" s="317"/>
      <c r="AE377" s="317"/>
      <c r="AF377" s="317"/>
      <c r="AG377" s="317"/>
      <c r="AH377" s="317"/>
      <c r="AI377" s="317"/>
      <c r="AJ377" s="317"/>
      <c r="AK377" s="317"/>
      <c r="AL377" s="317"/>
      <c r="AM377" s="317"/>
      <c r="AN377" s="317"/>
      <c r="AO377" s="317"/>
      <c r="AP377" s="317"/>
      <c r="AQ377" s="317"/>
      <c r="AR377" s="317"/>
      <c r="AS377" s="317"/>
      <c r="AT377" s="317"/>
      <c r="AU377" s="317"/>
      <c r="AV377" s="317"/>
      <c r="AW377" s="317"/>
      <c r="AX377" s="317"/>
      <c r="AY377" s="317"/>
      <c r="AZ377" s="317"/>
      <c r="BA377" s="317"/>
      <c r="BB377" s="317"/>
      <c r="BC377" s="317"/>
      <c r="BD377" s="317"/>
      <c r="BE377" s="317"/>
      <c r="BF377" s="317"/>
      <c r="BG377" s="317"/>
      <c r="BH377" s="317"/>
      <c r="BI377" s="317"/>
      <c r="BJ377" s="317"/>
      <c r="BK377" s="317"/>
      <c r="BL377" s="317"/>
      <c r="BM377" s="317"/>
      <c r="BN377" s="317"/>
      <c r="BO377" s="317"/>
      <c r="BP377" s="317"/>
      <c r="BQ377" s="317"/>
      <c r="BR377" s="317"/>
      <c r="BS377" s="317"/>
      <c r="BT377" s="317"/>
    </row>
    <row r="378" spans="1:72" s="316" customFormat="1" ht="12.75" customHeight="1" x14ac:dyDescent="0.15">
      <c r="A378" s="321"/>
      <c r="B378" s="322"/>
      <c r="C378" s="322"/>
      <c r="D378" s="323"/>
      <c r="E378" s="324"/>
      <c r="F378" s="217"/>
      <c r="G378" s="325"/>
      <c r="H378" s="217"/>
      <c r="I378" s="325"/>
      <c r="J378" s="217"/>
      <c r="K378" s="325"/>
      <c r="L378" s="325"/>
      <c r="M378" s="325"/>
      <c r="N378" s="129"/>
      <c r="O378" s="217"/>
      <c r="P378" s="217"/>
      <c r="Q378" s="217"/>
      <c r="R378" s="217"/>
      <c r="S378" s="217"/>
      <c r="T378" s="217"/>
      <c r="U378" s="217"/>
      <c r="V378" s="217"/>
      <c r="W378" s="317"/>
      <c r="X378" s="317"/>
      <c r="Y378" s="317"/>
      <c r="Z378" s="317"/>
      <c r="AA378" s="317"/>
      <c r="AB378" s="317"/>
      <c r="AC378" s="317"/>
      <c r="AD378" s="317"/>
      <c r="AE378" s="317"/>
      <c r="AF378" s="317"/>
      <c r="AG378" s="317"/>
      <c r="AH378" s="317"/>
      <c r="AI378" s="317"/>
      <c r="AJ378" s="317"/>
      <c r="AK378" s="317"/>
      <c r="AL378" s="317"/>
      <c r="AM378" s="317"/>
      <c r="AN378" s="317"/>
      <c r="AO378" s="317"/>
      <c r="AP378" s="317"/>
      <c r="AQ378" s="317"/>
      <c r="AR378" s="317"/>
      <c r="AS378" s="317"/>
      <c r="AT378" s="317"/>
      <c r="AU378" s="317"/>
      <c r="AV378" s="317"/>
      <c r="AW378" s="317"/>
      <c r="AX378" s="317"/>
      <c r="AY378" s="317"/>
      <c r="AZ378" s="317"/>
      <c r="BA378" s="317"/>
      <c r="BB378" s="317"/>
      <c r="BC378" s="317"/>
      <c r="BD378" s="317"/>
      <c r="BE378" s="317"/>
      <c r="BF378" s="317"/>
      <c r="BG378" s="317"/>
      <c r="BH378" s="317"/>
      <c r="BI378" s="317"/>
      <c r="BJ378" s="317"/>
      <c r="BK378" s="317"/>
      <c r="BL378" s="317"/>
      <c r="BM378" s="317"/>
      <c r="BN378" s="317"/>
      <c r="BO378" s="317"/>
      <c r="BP378" s="317"/>
      <c r="BQ378" s="317"/>
      <c r="BR378" s="317"/>
      <c r="BS378" s="317"/>
      <c r="BT378" s="317"/>
    </row>
    <row r="379" spans="1:72" s="316" customFormat="1" ht="12.75" customHeight="1" x14ac:dyDescent="0.15">
      <c r="A379" s="321"/>
      <c r="B379" s="322"/>
      <c r="C379" s="322" t="s">
        <v>749</v>
      </c>
      <c r="D379" s="340"/>
      <c r="E379" s="324"/>
      <c r="F379" s="217"/>
      <c r="G379" s="341">
        <f>SUM(G374:G378)</f>
        <v>0</v>
      </c>
      <c r="H379" s="217"/>
      <c r="I379" s="341">
        <f>SUM(I374:I378)</f>
        <v>0</v>
      </c>
      <c r="J379" s="217"/>
      <c r="K379" s="341">
        <f>SUM(K374:K378)</f>
        <v>0</v>
      </c>
      <c r="L379" s="341">
        <f>K379+I379+G379</f>
        <v>0</v>
      </c>
      <c r="M379" s="341">
        <f>SUM(L374:L378)</f>
        <v>0</v>
      </c>
      <c r="N379" s="129"/>
      <c r="O379" s="217"/>
      <c r="P379" s="217"/>
      <c r="Q379" s="217"/>
      <c r="R379" s="217"/>
      <c r="S379" s="217"/>
      <c r="T379" s="217"/>
      <c r="U379" s="217"/>
      <c r="V379" s="217"/>
      <c r="W379" s="317"/>
      <c r="X379" s="317"/>
      <c r="Y379" s="317"/>
      <c r="Z379" s="317"/>
      <c r="AA379" s="317"/>
      <c r="AB379" s="317"/>
      <c r="AC379" s="317"/>
      <c r="AD379" s="317"/>
      <c r="AE379" s="317"/>
      <c r="AF379" s="317"/>
      <c r="AG379" s="317"/>
      <c r="AH379" s="317"/>
      <c r="AI379" s="317"/>
      <c r="AJ379" s="317"/>
      <c r="AK379" s="317"/>
      <c r="AL379" s="317"/>
      <c r="AM379" s="317"/>
      <c r="AN379" s="317"/>
      <c r="AO379" s="317"/>
      <c r="AP379" s="317"/>
      <c r="AQ379" s="317"/>
      <c r="AR379" s="317"/>
      <c r="AS379" s="317"/>
      <c r="AT379" s="317"/>
      <c r="AU379" s="317"/>
      <c r="AV379" s="317"/>
      <c r="AW379" s="317"/>
      <c r="AX379" s="317"/>
      <c r="AY379" s="317"/>
      <c r="AZ379" s="317"/>
      <c r="BA379" s="317"/>
      <c r="BB379" s="317"/>
      <c r="BC379" s="317"/>
      <c r="BD379" s="317"/>
      <c r="BE379" s="317"/>
      <c r="BF379" s="317"/>
      <c r="BG379" s="317"/>
      <c r="BH379" s="317"/>
      <c r="BI379" s="317"/>
      <c r="BJ379" s="317"/>
      <c r="BK379" s="317"/>
      <c r="BL379" s="317"/>
      <c r="BM379" s="317"/>
      <c r="BN379" s="317"/>
      <c r="BO379" s="317"/>
      <c r="BP379" s="317"/>
      <c r="BQ379" s="317"/>
      <c r="BR379" s="317"/>
      <c r="BS379" s="317"/>
      <c r="BT379" s="317"/>
    </row>
    <row r="380" spans="1:72" s="316" customFormat="1" ht="12.75" customHeight="1" x14ac:dyDescent="0.15">
      <c r="A380" s="321"/>
      <c r="B380" s="322" t="s">
        <v>155</v>
      </c>
      <c r="C380" s="322" t="s">
        <v>156</v>
      </c>
      <c r="D380" s="323"/>
      <c r="E380" s="324"/>
      <c r="F380" s="217"/>
      <c r="G380" s="325"/>
      <c r="H380" s="217"/>
      <c r="I380" s="325"/>
      <c r="J380" s="217"/>
      <c r="K380" s="325"/>
      <c r="L380" s="325"/>
      <c r="M380" s="325"/>
      <c r="N380" s="129"/>
      <c r="O380" s="217"/>
      <c r="P380" s="217"/>
      <c r="Q380" s="217"/>
      <c r="R380" s="217"/>
      <c r="S380" s="217"/>
      <c r="T380" s="217"/>
      <c r="U380" s="217"/>
      <c r="V380" s="217"/>
      <c r="W380" s="317"/>
      <c r="X380" s="317"/>
      <c r="Y380" s="317"/>
      <c r="Z380" s="317"/>
      <c r="AA380" s="317"/>
      <c r="AB380" s="317"/>
      <c r="AC380" s="317"/>
      <c r="AD380" s="317"/>
      <c r="AE380" s="317"/>
      <c r="AF380" s="317"/>
      <c r="AG380" s="317"/>
      <c r="AH380" s="317"/>
      <c r="AI380" s="317"/>
      <c r="AJ380" s="317"/>
      <c r="AK380" s="317"/>
      <c r="AL380" s="317"/>
      <c r="AM380" s="317"/>
      <c r="AN380" s="317"/>
      <c r="AO380" s="317"/>
      <c r="AP380" s="317"/>
      <c r="AQ380" s="317"/>
      <c r="AR380" s="317"/>
      <c r="AS380" s="317"/>
      <c r="AT380" s="317"/>
      <c r="AU380" s="317"/>
      <c r="AV380" s="317"/>
      <c r="AW380" s="317"/>
      <c r="AX380" s="317"/>
      <c r="AY380" s="317"/>
      <c r="AZ380" s="317"/>
      <c r="BA380" s="317"/>
      <c r="BB380" s="317"/>
      <c r="BC380" s="317"/>
      <c r="BD380" s="317"/>
      <c r="BE380" s="317"/>
      <c r="BF380" s="317"/>
      <c r="BG380" s="317"/>
      <c r="BH380" s="317"/>
      <c r="BI380" s="317"/>
      <c r="BJ380" s="317"/>
      <c r="BK380" s="317"/>
      <c r="BL380" s="317"/>
      <c r="BM380" s="317"/>
      <c r="BN380" s="317"/>
      <c r="BO380" s="317"/>
      <c r="BP380" s="317"/>
      <c r="BQ380" s="317"/>
      <c r="BR380" s="317"/>
      <c r="BS380" s="317"/>
      <c r="BT380" s="317"/>
    </row>
    <row r="381" spans="1:72" s="316" customFormat="1" ht="12.75" customHeight="1" x14ac:dyDescent="0.15">
      <c r="A381" s="321"/>
      <c r="B381" s="322"/>
      <c r="C381" s="322"/>
      <c r="D381" s="323" t="s">
        <v>157</v>
      </c>
      <c r="E381" s="324"/>
      <c r="F381" s="217"/>
      <c r="G381" s="325">
        <f>F381*E381</f>
        <v>0</v>
      </c>
      <c r="H381" s="217"/>
      <c r="I381" s="325">
        <f>H381*E381</f>
        <v>0</v>
      </c>
      <c r="J381" s="217"/>
      <c r="K381" s="325"/>
      <c r="L381" s="325">
        <f>K381+I381+G381</f>
        <v>0</v>
      </c>
      <c r="M381" s="325"/>
      <c r="N381" s="129"/>
      <c r="O381" s="217"/>
      <c r="P381" s="217"/>
      <c r="Q381" s="217"/>
      <c r="R381" s="217"/>
      <c r="S381" s="217"/>
      <c r="T381" s="217"/>
      <c r="U381" s="217"/>
      <c r="V381" s="217"/>
      <c r="W381" s="317"/>
      <c r="X381" s="317"/>
      <c r="Y381" s="317"/>
      <c r="Z381" s="317"/>
      <c r="AA381" s="317"/>
      <c r="AB381" s="317"/>
      <c r="AC381" s="317"/>
      <c r="AD381" s="317"/>
      <c r="AE381" s="317"/>
      <c r="AF381" s="317"/>
      <c r="AG381" s="317"/>
      <c r="AH381" s="317"/>
      <c r="AI381" s="317"/>
      <c r="AJ381" s="317"/>
      <c r="AK381" s="317"/>
      <c r="AL381" s="317"/>
      <c r="AM381" s="317"/>
      <c r="AN381" s="317"/>
      <c r="AO381" s="317"/>
      <c r="AP381" s="317"/>
      <c r="AQ381" s="317"/>
      <c r="AR381" s="317"/>
      <c r="AS381" s="317"/>
      <c r="AT381" s="317"/>
      <c r="AU381" s="317"/>
      <c r="AV381" s="317"/>
      <c r="AW381" s="317"/>
      <c r="AX381" s="317"/>
      <c r="AY381" s="317"/>
      <c r="AZ381" s="317"/>
      <c r="BA381" s="317"/>
      <c r="BB381" s="317"/>
      <c r="BC381" s="317"/>
      <c r="BD381" s="317"/>
      <c r="BE381" s="317"/>
      <c r="BF381" s="317"/>
      <c r="BG381" s="317"/>
      <c r="BH381" s="317"/>
      <c r="BI381" s="317"/>
      <c r="BJ381" s="317"/>
      <c r="BK381" s="317"/>
      <c r="BL381" s="317"/>
      <c r="BM381" s="317"/>
      <c r="BN381" s="317"/>
      <c r="BO381" s="317"/>
      <c r="BP381" s="317"/>
      <c r="BQ381" s="317"/>
      <c r="BR381" s="317"/>
      <c r="BS381" s="317"/>
      <c r="BT381" s="317"/>
    </row>
    <row r="382" spans="1:72" s="316" customFormat="1" ht="12.75" customHeight="1" x14ac:dyDescent="0.15">
      <c r="A382" s="321"/>
      <c r="B382" s="322"/>
      <c r="C382" s="322"/>
      <c r="D382" s="323" t="s">
        <v>56</v>
      </c>
      <c r="E382" s="324"/>
      <c r="F382" s="217"/>
      <c r="G382" s="325">
        <f>F382*E382</f>
        <v>0</v>
      </c>
      <c r="H382" s="217"/>
      <c r="I382" s="325">
        <f>H382*E382</f>
        <v>0</v>
      </c>
      <c r="J382" s="217"/>
      <c r="K382" s="325"/>
      <c r="L382" s="325">
        <f>K382+I382+G382</f>
        <v>0</v>
      </c>
      <c r="M382" s="325"/>
      <c r="N382" s="129" t="s">
        <v>77</v>
      </c>
      <c r="O382" s="217"/>
      <c r="P382" s="217"/>
      <c r="Q382" s="217"/>
      <c r="R382" s="217"/>
      <c r="S382" s="217"/>
      <c r="T382" s="217"/>
      <c r="U382" s="217"/>
      <c r="V382" s="217"/>
      <c r="W382" s="317"/>
      <c r="X382" s="317"/>
      <c r="Y382" s="317"/>
      <c r="Z382" s="317"/>
      <c r="AA382" s="317"/>
      <c r="AB382" s="317"/>
      <c r="AC382" s="317"/>
      <c r="AD382" s="317"/>
      <c r="AE382" s="317"/>
      <c r="AF382" s="317"/>
      <c r="AG382" s="317"/>
      <c r="AH382" s="317"/>
      <c r="AI382" s="317"/>
      <c r="AJ382" s="317"/>
      <c r="AK382" s="317"/>
      <c r="AL382" s="317"/>
      <c r="AM382" s="317"/>
      <c r="AN382" s="317"/>
      <c r="AO382" s="317"/>
      <c r="AP382" s="317"/>
      <c r="AQ382" s="317"/>
      <c r="AR382" s="317"/>
      <c r="AS382" s="317"/>
      <c r="AT382" s="317"/>
      <c r="AU382" s="317"/>
      <c r="AV382" s="317"/>
      <c r="AW382" s="317"/>
      <c r="AX382" s="317"/>
      <c r="AY382" s="317"/>
      <c r="AZ382" s="317"/>
      <c r="BA382" s="317"/>
      <c r="BB382" s="317"/>
      <c r="BC382" s="317"/>
      <c r="BD382" s="317"/>
      <c r="BE382" s="317"/>
      <c r="BF382" s="317"/>
      <c r="BG382" s="317"/>
      <c r="BH382" s="317"/>
      <c r="BI382" s="317"/>
      <c r="BJ382" s="317"/>
      <c r="BK382" s="317"/>
      <c r="BL382" s="317"/>
      <c r="BM382" s="317"/>
      <c r="BN382" s="317"/>
      <c r="BO382" s="317"/>
      <c r="BP382" s="317"/>
      <c r="BQ382" s="317"/>
      <c r="BR382" s="317"/>
      <c r="BS382" s="317"/>
      <c r="BT382" s="317"/>
    </row>
    <row r="383" spans="1:72" s="316" customFormat="1" ht="12.75" customHeight="1" x14ac:dyDescent="0.15">
      <c r="A383" s="321"/>
      <c r="B383" s="322"/>
      <c r="C383" s="322"/>
      <c r="D383" s="323" t="s">
        <v>158</v>
      </c>
      <c r="E383" s="324"/>
      <c r="F383" s="217"/>
      <c r="G383" s="325">
        <f>F383*E383</f>
        <v>0</v>
      </c>
      <c r="H383" s="217"/>
      <c r="I383" s="325">
        <f>H383*E383</f>
        <v>0</v>
      </c>
      <c r="J383" s="217"/>
      <c r="K383" s="325"/>
      <c r="L383" s="325">
        <f>K383+I383+G383</f>
        <v>0</v>
      </c>
      <c r="M383" s="325"/>
      <c r="N383" s="129"/>
      <c r="O383" s="217"/>
      <c r="P383" s="217"/>
      <c r="Q383" s="217"/>
      <c r="R383" s="217"/>
      <c r="S383" s="217"/>
      <c r="T383" s="217"/>
      <c r="U383" s="217"/>
      <c r="V383" s="217"/>
      <c r="W383" s="317"/>
      <c r="X383" s="317"/>
      <c r="Y383" s="317"/>
      <c r="Z383" s="317"/>
      <c r="AA383" s="317"/>
      <c r="AB383" s="317"/>
      <c r="AC383" s="317"/>
      <c r="AD383" s="317"/>
      <c r="AE383" s="317"/>
      <c r="AF383" s="317"/>
      <c r="AG383" s="317"/>
      <c r="AH383" s="317"/>
      <c r="AI383" s="317"/>
      <c r="AJ383" s="317"/>
      <c r="AK383" s="317"/>
      <c r="AL383" s="317"/>
      <c r="AM383" s="317"/>
      <c r="AN383" s="317"/>
      <c r="AO383" s="317"/>
      <c r="AP383" s="317"/>
      <c r="AQ383" s="317"/>
      <c r="AR383" s="317"/>
      <c r="AS383" s="317"/>
      <c r="AT383" s="317"/>
      <c r="AU383" s="317"/>
      <c r="AV383" s="317"/>
      <c r="AW383" s="317"/>
      <c r="AX383" s="317"/>
      <c r="AY383" s="317"/>
      <c r="AZ383" s="317"/>
      <c r="BA383" s="317"/>
      <c r="BB383" s="317"/>
      <c r="BC383" s="317"/>
      <c r="BD383" s="317"/>
      <c r="BE383" s="317"/>
      <c r="BF383" s="317"/>
      <c r="BG383" s="317"/>
      <c r="BH383" s="317"/>
      <c r="BI383" s="317"/>
      <c r="BJ383" s="317"/>
      <c r="BK383" s="317"/>
      <c r="BL383" s="317"/>
      <c r="BM383" s="317"/>
      <c r="BN383" s="317"/>
      <c r="BO383" s="317"/>
      <c r="BP383" s="317"/>
      <c r="BQ383" s="317"/>
      <c r="BR383" s="317"/>
      <c r="BS383" s="317"/>
      <c r="BT383" s="317"/>
    </row>
    <row r="384" spans="1:72" s="316" customFormat="1" ht="12.75" customHeight="1" x14ac:dyDescent="0.15">
      <c r="A384" s="321"/>
      <c r="B384" s="322"/>
      <c r="C384" s="322"/>
      <c r="D384" s="323" t="s">
        <v>490</v>
      </c>
      <c r="E384" s="324"/>
      <c r="F384" s="217"/>
      <c r="G384" s="325">
        <f>F384*E384</f>
        <v>0</v>
      </c>
      <c r="H384" s="217"/>
      <c r="I384" s="325">
        <f>H384*E384</f>
        <v>0</v>
      </c>
      <c r="J384" s="217"/>
      <c r="K384" s="325"/>
      <c r="L384" s="325">
        <f>K384+I384+G384</f>
        <v>0</v>
      </c>
      <c r="M384" s="325"/>
      <c r="N384" s="129"/>
      <c r="O384" s="217"/>
      <c r="P384" s="217"/>
      <c r="Q384" s="217"/>
      <c r="R384" s="217"/>
      <c r="S384" s="217"/>
      <c r="T384" s="217"/>
      <c r="U384" s="217"/>
      <c r="V384" s="217"/>
      <c r="W384" s="317"/>
      <c r="X384" s="317"/>
      <c r="Y384" s="317"/>
      <c r="Z384" s="317"/>
      <c r="AA384" s="317"/>
      <c r="AB384" s="317"/>
      <c r="AC384" s="317"/>
      <c r="AD384" s="317"/>
      <c r="AE384" s="317"/>
      <c r="AF384" s="317"/>
      <c r="AG384" s="317"/>
      <c r="AH384" s="317"/>
      <c r="AI384" s="317"/>
      <c r="AJ384" s="317"/>
      <c r="AK384" s="317"/>
      <c r="AL384" s="317"/>
      <c r="AM384" s="317"/>
      <c r="AN384" s="317"/>
      <c r="AO384" s="317"/>
      <c r="AP384" s="317"/>
      <c r="AQ384" s="317"/>
      <c r="AR384" s="317"/>
      <c r="AS384" s="317"/>
      <c r="AT384" s="317"/>
      <c r="AU384" s="317"/>
      <c r="AV384" s="317"/>
      <c r="AW384" s="317"/>
      <c r="AX384" s="317"/>
      <c r="AY384" s="317"/>
      <c r="AZ384" s="317"/>
      <c r="BA384" s="317"/>
      <c r="BB384" s="317"/>
      <c r="BC384" s="317"/>
      <c r="BD384" s="317"/>
      <c r="BE384" s="317"/>
      <c r="BF384" s="317"/>
      <c r="BG384" s="317"/>
      <c r="BH384" s="317"/>
      <c r="BI384" s="317"/>
      <c r="BJ384" s="317"/>
      <c r="BK384" s="317"/>
      <c r="BL384" s="317"/>
      <c r="BM384" s="317"/>
      <c r="BN384" s="317"/>
      <c r="BO384" s="317"/>
      <c r="BP384" s="317"/>
      <c r="BQ384" s="317"/>
      <c r="BR384" s="317"/>
      <c r="BS384" s="317"/>
      <c r="BT384" s="317"/>
    </row>
    <row r="385" spans="1:72" s="316" customFormat="1" ht="12.75" customHeight="1" x14ac:dyDescent="0.15">
      <c r="A385" s="321"/>
      <c r="B385" s="322"/>
      <c r="C385" s="322"/>
      <c r="D385" s="323"/>
      <c r="E385" s="324"/>
      <c r="F385" s="217"/>
      <c r="G385" s="325"/>
      <c r="H385" s="217"/>
      <c r="I385" s="325"/>
      <c r="J385" s="217"/>
      <c r="K385" s="325"/>
      <c r="L385" s="325"/>
      <c r="M385" s="325"/>
      <c r="N385" s="129"/>
      <c r="O385" s="217"/>
      <c r="P385" s="217"/>
      <c r="Q385" s="217"/>
      <c r="R385" s="217"/>
      <c r="S385" s="217"/>
      <c r="T385" s="217"/>
      <c r="U385" s="217"/>
      <c r="V385" s="217"/>
      <c r="W385" s="317"/>
      <c r="X385" s="317"/>
      <c r="Y385" s="317"/>
      <c r="Z385" s="317"/>
      <c r="AA385" s="317"/>
      <c r="AB385" s="317"/>
      <c r="AC385" s="317"/>
      <c r="AD385" s="317"/>
      <c r="AE385" s="317"/>
      <c r="AF385" s="317"/>
      <c r="AG385" s="317"/>
      <c r="AH385" s="317"/>
      <c r="AI385" s="317"/>
      <c r="AJ385" s="317"/>
      <c r="AK385" s="317"/>
      <c r="AL385" s="317"/>
      <c r="AM385" s="317"/>
      <c r="AN385" s="317"/>
      <c r="AO385" s="317"/>
      <c r="AP385" s="317"/>
      <c r="AQ385" s="317"/>
      <c r="AR385" s="317"/>
      <c r="AS385" s="317"/>
      <c r="AT385" s="317"/>
      <c r="AU385" s="317"/>
      <c r="AV385" s="317"/>
      <c r="AW385" s="317"/>
      <c r="AX385" s="317"/>
      <c r="AY385" s="317"/>
      <c r="AZ385" s="317"/>
      <c r="BA385" s="317"/>
      <c r="BB385" s="317"/>
      <c r="BC385" s="317"/>
      <c r="BD385" s="317"/>
      <c r="BE385" s="317"/>
      <c r="BF385" s="317"/>
      <c r="BG385" s="317"/>
      <c r="BH385" s="317"/>
      <c r="BI385" s="317"/>
      <c r="BJ385" s="317"/>
      <c r="BK385" s="317"/>
      <c r="BL385" s="317"/>
      <c r="BM385" s="317"/>
      <c r="BN385" s="317"/>
      <c r="BO385" s="317"/>
      <c r="BP385" s="317"/>
      <c r="BQ385" s="317"/>
      <c r="BR385" s="317"/>
      <c r="BS385" s="317"/>
      <c r="BT385" s="317"/>
    </row>
    <row r="386" spans="1:72" s="316" customFormat="1" ht="12.75" customHeight="1" x14ac:dyDescent="0.15">
      <c r="A386" s="321"/>
      <c r="B386" s="322"/>
      <c r="C386" s="322" t="s">
        <v>749</v>
      </c>
      <c r="D386" s="340"/>
      <c r="E386" s="324"/>
      <c r="F386" s="217"/>
      <c r="G386" s="341">
        <f>SUM(G380:G385)</f>
        <v>0</v>
      </c>
      <c r="H386" s="217"/>
      <c r="I386" s="341">
        <f>SUM(I380:I385)</f>
        <v>0</v>
      </c>
      <c r="J386" s="217"/>
      <c r="K386" s="341">
        <f>SUM(K380:K385)</f>
        <v>0</v>
      </c>
      <c r="L386" s="341">
        <f>K386+I386+G386</f>
        <v>0</v>
      </c>
      <c r="M386" s="341">
        <f>SUM(L380:L385)</f>
        <v>0</v>
      </c>
      <c r="N386" s="129"/>
      <c r="O386" s="217"/>
      <c r="P386" s="217"/>
      <c r="Q386" s="217"/>
      <c r="R386" s="217"/>
      <c r="S386" s="217"/>
      <c r="T386" s="217"/>
      <c r="U386" s="217"/>
      <c r="V386" s="217"/>
      <c r="W386" s="317"/>
      <c r="X386" s="317"/>
      <c r="Y386" s="317"/>
      <c r="Z386" s="317"/>
      <c r="AA386" s="317"/>
      <c r="AB386" s="317"/>
      <c r="AC386" s="317"/>
      <c r="AD386" s="317"/>
      <c r="AE386" s="317"/>
      <c r="AF386" s="317"/>
      <c r="AG386" s="317"/>
      <c r="AH386" s="317"/>
      <c r="AI386" s="317"/>
      <c r="AJ386" s="317"/>
      <c r="AK386" s="317"/>
      <c r="AL386" s="317"/>
      <c r="AM386" s="317"/>
      <c r="AN386" s="317"/>
      <c r="AO386" s="317"/>
      <c r="AP386" s="317"/>
      <c r="AQ386" s="317"/>
      <c r="AR386" s="317"/>
      <c r="AS386" s="317"/>
      <c r="AT386" s="317"/>
      <c r="AU386" s="317"/>
      <c r="AV386" s="317"/>
      <c r="AW386" s="317"/>
      <c r="AX386" s="317"/>
      <c r="AY386" s="317"/>
      <c r="AZ386" s="317"/>
      <c r="BA386" s="317"/>
      <c r="BB386" s="317"/>
      <c r="BC386" s="317"/>
      <c r="BD386" s="317"/>
      <c r="BE386" s="317"/>
      <c r="BF386" s="317"/>
      <c r="BG386" s="317"/>
      <c r="BH386" s="317"/>
      <c r="BI386" s="317"/>
      <c r="BJ386" s="317"/>
      <c r="BK386" s="317"/>
      <c r="BL386" s="317"/>
      <c r="BM386" s="317"/>
      <c r="BN386" s="317"/>
      <c r="BO386" s="317"/>
      <c r="BP386" s="317"/>
      <c r="BQ386" s="317"/>
      <c r="BR386" s="317"/>
      <c r="BS386" s="317"/>
      <c r="BT386" s="317"/>
    </row>
    <row r="387" spans="1:72" s="316" customFormat="1" ht="12.75" customHeight="1" x14ac:dyDescent="0.15">
      <c r="A387" s="321"/>
      <c r="B387" s="322"/>
      <c r="C387" s="322"/>
      <c r="D387" s="340"/>
      <c r="E387" s="324"/>
      <c r="F387" s="217"/>
      <c r="G387" s="342"/>
      <c r="H387" s="217"/>
      <c r="I387" s="342"/>
      <c r="J387" s="217"/>
      <c r="K387" s="342"/>
      <c r="L387" s="342"/>
      <c r="M387" s="342"/>
      <c r="N387" s="129"/>
      <c r="O387" s="217"/>
      <c r="P387" s="217"/>
      <c r="Q387" s="217"/>
      <c r="R387" s="217"/>
      <c r="S387" s="217"/>
      <c r="T387" s="217"/>
      <c r="U387" s="217"/>
      <c r="V387" s="217"/>
      <c r="W387" s="317"/>
      <c r="X387" s="317"/>
      <c r="Y387" s="317"/>
      <c r="Z387" s="317"/>
      <c r="AA387" s="317"/>
      <c r="AB387" s="317"/>
      <c r="AC387" s="317"/>
      <c r="AD387" s="317"/>
      <c r="AE387" s="317"/>
      <c r="AF387" s="317"/>
      <c r="AG387" s="317"/>
      <c r="AH387" s="317"/>
      <c r="AI387" s="317"/>
      <c r="AJ387" s="317"/>
      <c r="AK387" s="317"/>
      <c r="AL387" s="317"/>
      <c r="AM387" s="317"/>
      <c r="AN387" s="317"/>
      <c r="AO387" s="317"/>
      <c r="AP387" s="317"/>
      <c r="AQ387" s="317"/>
      <c r="AR387" s="317"/>
      <c r="AS387" s="317"/>
      <c r="AT387" s="317"/>
      <c r="AU387" s="317"/>
      <c r="AV387" s="317"/>
      <c r="AW387" s="317"/>
      <c r="AX387" s="317"/>
      <c r="AY387" s="317"/>
      <c r="AZ387" s="317"/>
      <c r="BA387" s="317"/>
      <c r="BB387" s="317"/>
      <c r="BC387" s="317"/>
      <c r="BD387" s="317"/>
      <c r="BE387" s="317"/>
      <c r="BF387" s="317"/>
      <c r="BG387" s="317"/>
      <c r="BH387" s="317"/>
      <c r="BI387" s="317"/>
      <c r="BJ387" s="317"/>
      <c r="BK387" s="317"/>
      <c r="BL387" s="317"/>
      <c r="BM387" s="317"/>
      <c r="BN387" s="317"/>
      <c r="BO387" s="317"/>
      <c r="BP387" s="317"/>
      <c r="BQ387" s="317"/>
      <c r="BR387" s="317"/>
      <c r="BS387" s="317"/>
      <c r="BT387" s="317"/>
    </row>
    <row r="388" spans="1:72" s="316" customFormat="1" ht="12.75" customHeight="1" x14ac:dyDescent="0.15">
      <c r="A388" s="321"/>
      <c r="B388" s="322"/>
      <c r="C388" s="322"/>
      <c r="D388" s="340"/>
      <c r="E388" s="324"/>
      <c r="F388" s="217"/>
      <c r="G388" s="342"/>
      <c r="H388" s="217"/>
      <c r="I388" s="342"/>
      <c r="J388" s="217"/>
      <c r="K388" s="342"/>
      <c r="L388" s="342"/>
      <c r="M388" s="342"/>
      <c r="N388" s="129"/>
      <c r="O388" s="217"/>
      <c r="P388" s="217"/>
      <c r="Q388" s="217"/>
      <c r="R388" s="217"/>
      <c r="S388" s="217"/>
      <c r="T388" s="217"/>
      <c r="U388" s="217"/>
      <c r="V388" s="217"/>
      <c r="W388" s="317"/>
      <c r="X388" s="317"/>
      <c r="Y388" s="317"/>
      <c r="Z388" s="317"/>
      <c r="AA388" s="317"/>
      <c r="AB388" s="317"/>
      <c r="AC388" s="317"/>
      <c r="AD388" s="317"/>
      <c r="AE388" s="317"/>
      <c r="AF388" s="317"/>
      <c r="AG388" s="317"/>
      <c r="AH388" s="317"/>
      <c r="AI388" s="317"/>
      <c r="AJ388" s="317"/>
      <c r="AK388" s="317"/>
      <c r="AL388" s="317"/>
      <c r="AM388" s="317"/>
      <c r="AN388" s="317"/>
      <c r="AO388" s="317"/>
      <c r="AP388" s="317"/>
      <c r="AQ388" s="317"/>
      <c r="AR388" s="317"/>
      <c r="AS388" s="317"/>
      <c r="AT388" s="317"/>
      <c r="AU388" s="317"/>
      <c r="AV388" s="317"/>
      <c r="AW388" s="317"/>
      <c r="AX388" s="317"/>
      <c r="AY388" s="317"/>
      <c r="AZ388" s="317"/>
      <c r="BA388" s="317"/>
      <c r="BB388" s="317"/>
      <c r="BC388" s="317"/>
      <c r="BD388" s="317"/>
      <c r="BE388" s="317"/>
      <c r="BF388" s="317"/>
      <c r="BG388" s="317"/>
      <c r="BH388" s="317"/>
      <c r="BI388" s="317"/>
      <c r="BJ388" s="317"/>
      <c r="BK388" s="317"/>
      <c r="BL388" s="317"/>
      <c r="BM388" s="317"/>
      <c r="BN388" s="317"/>
      <c r="BO388" s="317"/>
      <c r="BP388" s="317"/>
      <c r="BQ388" s="317"/>
      <c r="BR388" s="317"/>
      <c r="BS388" s="317"/>
      <c r="BT388" s="317"/>
    </row>
    <row r="389" spans="1:72" ht="12.75" customHeight="1" x14ac:dyDescent="0.15">
      <c r="B389" s="2"/>
      <c r="C389" s="113" t="s">
        <v>700</v>
      </c>
      <c r="D389" s="6"/>
      <c r="L389" s="16">
        <f>SUM(M333:M386)</f>
        <v>0</v>
      </c>
      <c r="M389" s="3"/>
      <c r="N389" s="129"/>
    </row>
    <row r="390" spans="1:72" ht="12.75" customHeight="1" x14ac:dyDescent="0.15">
      <c r="B390" s="2"/>
      <c r="C390" s="113"/>
      <c r="D390" s="6"/>
      <c r="L390" s="16"/>
      <c r="M390" s="3"/>
      <c r="N390" s="129"/>
    </row>
    <row r="391" spans="1:72" ht="12.75" customHeight="1" x14ac:dyDescent="0.15">
      <c r="B391" s="2" t="s">
        <v>701</v>
      </c>
      <c r="C391" s="2" t="s">
        <v>762</v>
      </c>
      <c r="N391" s="129"/>
    </row>
    <row r="392" spans="1:72" ht="12.75" customHeight="1" x14ac:dyDescent="0.15">
      <c r="B392" s="2"/>
      <c r="C392" s="2"/>
      <c r="D392" s="9" t="s">
        <v>235</v>
      </c>
      <c r="G392" s="10">
        <f>F392*E392</f>
        <v>0</v>
      </c>
      <c r="I392" s="10">
        <f>H392*E392</f>
        <v>0</v>
      </c>
      <c r="L392" s="10">
        <f>K392+I392+G392</f>
        <v>0</v>
      </c>
      <c r="N392" s="129"/>
    </row>
    <row r="393" spans="1:72" ht="12.75" customHeight="1" x14ac:dyDescent="0.15">
      <c r="B393" s="2"/>
      <c r="C393" s="2"/>
      <c r="D393" s="9" t="s">
        <v>236</v>
      </c>
      <c r="I393" s="10">
        <f>H393*E393</f>
        <v>0</v>
      </c>
      <c r="L393" s="10">
        <f>K393+I393+G393</f>
        <v>0</v>
      </c>
      <c r="N393" s="129"/>
    </row>
    <row r="394" spans="1:72" ht="12.75" customHeight="1" x14ac:dyDescent="0.15">
      <c r="B394" s="2"/>
      <c r="C394" s="2"/>
      <c r="D394" s="9" t="s">
        <v>234</v>
      </c>
      <c r="I394" s="10">
        <f>H394*E394</f>
        <v>0</v>
      </c>
      <c r="L394" s="10">
        <f>K394+I394+G394</f>
        <v>0</v>
      </c>
      <c r="N394" s="129"/>
    </row>
    <row r="395" spans="1:72" ht="12.75" customHeight="1" x14ac:dyDescent="0.15">
      <c r="B395" s="2"/>
      <c r="C395" s="2"/>
      <c r="N395" s="129"/>
    </row>
    <row r="396" spans="1:72" ht="12.75" customHeight="1" x14ac:dyDescent="0.15">
      <c r="B396" s="2"/>
      <c r="C396" s="2" t="s">
        <v>545</v>
      </c>
      <c r="D396" s="12"/>
      <c r="G396" s="13">
        <f>SUM(G391:G395)</f>
        <v>0</v>
      </c>
      <c r="I396" s="13">
        <f>SUM(I391:I395)</f>
        <v>0</v>
      </c>
      <c r="K396" s="13">
        <f>SUM(K391:K395)</f>
        <v>0</v>
      </c>
      <c r="L396" s="13">
        <f>K396+I396+G396</f>
        <v>0</v>
      </c>
      <c r="M396" s="13">
        <f>SUM(L391:L395)</f>
        <v>0</v>
      </c>
      <c r="N396" s="129"/>
    </row>
    <row r="397" spans="1:72" ht="12.75" customHeight="1" x14ac:dyDescent="0.15">
      <c r="B397" s="2" t="s">
        <v>546</v>
      </c>
      <c r="C397" s="2" t="s">
        <v>461</v>
      </c>
      <c r="E397" s="118"/>
      <c r="N397" s="129"/>
    </row>
    <row r="398" spans="1:72" ht="12.75" customHeight="1" x14ac:dyDescent="0.15">
      <c r="B398" s="2"/>
      <c r="C398" s="2"/>
      <c r="D398" s="2" t="s">
        <v>237</v>
      </c>
      <c r="N398" s="129"/>
    </row>
    <row r="399" spans="1:72" x14ac:dyDescent="0.15">
      <c r="B399" s="2"/>
      <c r="C399" s="2"/>
      <c r="D399" s="9" t="s">
        <v>238</v>
      </c>
      <c r="G399" s="10">
        <f>F399*E399</f>
        <v>0</v>
      </c>
      <c r="L399" s="10">
        <f>G399+I399+K399</f>
        <v>0</v>
      </c>
      <c r="N399" s="129"/>
    </row>
    <row r="400" spans="1:72" ht="12.75" customHeight="1" x14ac:dyDescent="0.15">
      <c r="B400" s="2"/>
      <c r="C400" s="2"/>
      <c r="D400" s="9" t="s">
        <v>239</v>
      </c>
      <c r="G400" s="10">
        <f>F400*E400</f>
        <v>0</v>
      </c>
      <c r="L400" s="10">
        <f>G400+I400+K400</f>
        <v>0</v>
      </c>
      <c r="N400" s="131"/>
    </row>
    <row r="401" spans="1:72" ht="12.75" customHeight="1" x14ac:dyDescent="0.15">
      <c r="B401" s="2"/>
      <c r="C401" s="2"/>
      <c r="D401" s="9" t="s">
        <v>240</v>
      </c>
      <c r="G401" s="10">
        <f>F401*E401</f>
        <v>0</v>
      </c>
      <c r="L401" s="10">
        <f>G401+I401+K401</f>
        <v>0</v>
      </c>
      <c r="N401" s="131"/>
    </row>
    <row r="402" spans="1:72" ht="12.75" customHeight="1" x14ac:dyDescent="0.15">
      <c r="B402" s="2"/>
      <c r="C402" s="2"/>
      <c r="D402" s="2" t="s">
        <v>420</v>
      </c>
      <c r="N402" s="129"/>
    </row>
    <row r="403" spans="1:72" x14ac:dyDescent="0.15">
      <c r="B403" s="2"/>
      <c r="C403" s="2"/>
      <c r="D403" s="9" t="s">
        <v>241</v>
      </c>
      <c r="I403" s="10">
        <f t="shared" ref="I403:I408" si="23">H403*E403</f>
        <v>0</v>
      </c>
      <c r="L403" s="10">
        <f t="shared" ref="L403:L427" si="24">G403+I403+K403</f>
        <v>0</v>
      </c>
      <c r="N403" s="129"/>
    </row>
    <row r="404" spans="1:72" ht="12.75" customHeight="1" x14ac:dyDescent="0.15">
      <c r="B404" s="2"/>
      <c r="C404" s="2"/>
      <c r="D404" s="9" t="s">
        <v>239</v>
      </c>
      <c r="I404" s="10">
        <f t="shared" si="23"/>
        <v>0</v>
      </c>
      <c r="L404" s="10">
        <f t="shared" si="24"/>
        <v>0</v>
      </c>
      <c r="N404" s="131"/>
    </row>
    <row r="405" spans="1:72" ht="12.75" customHeight="1" x14ac:dyDescent="0.15">
      <c r="B405" s="2"/>
      <c r="C405" s="2"/>
      <c r="D405" s="9" t="s">
        <v>242</v>
      </c>
      <c r="I405" s="10">
        <f t="shared" si="23"/>
        <v>0</v>
      </c>
      <c r="L405" s="10">
        <f>G405+I405+K405</f>
        <v>0</v>
      </c>
      <c r="N405" s="129"/>
    </row>
    <row r="406" spans="1:72" ht="12.75" customHeight="1" x14ac:dyDescent="0.15">
      <c r="B406" s="2"/>
      <c r="C406" s="2"/>
      <c r="D406" s="9" t="s">
        <v>243</v>
      </c>
      <c r="I406" s="10">
        <f t="shared" si="23"/>
        <v>0</v>
      </c>
      <c r="L406" s="10">
        <f>G406+I406+K406</f>
        <v>0</v>
      </c>
      <c r="N406" s="129"/>
    </row>
    <row r="407" spans="1:72" ht="12.75" customHeight="1" x14ac:dyDescent="0.15">
      <c r="B407" s="2"/>
      <c r="C407" s="2"/>
      <c r="D407" s="9" t="s">
        <v>244</v>
      </c>
      <c r="I407" s="10">
        <f t="shared" si="23"/>
        <v>0</v>
      </c>
      <c r="L407" s="10">
        <f>G407+I407+K407</f>
        <v>0</v>
      </c>
      <c r="N407" s="129"/>
    </row>
    <row r="408" spans="1:72" ht="12.75" customHeight="1" x14ac:dyDescent="0.15">
      <c r="B408" s="2"/>
      <c r="C408" s="2"/>
      <c r="D408" s="9" t="s">
        <v>240</v>
      </c>
      <c r="I408" s="10">
        <f t="shared" si="23"/>
        <v>0</v>
      </c>
      <c r="L408" s="10">
        <f>G408+I408+K408</f>
        <v>0</v>
      </c>
      <c r="N408" s="129"/>
    </row>
    <row r="409" spans="1:72" ht="12.75" customHeight="1" x14ac:dyDescent="0.15">
      <c r="B409" s="2"/>
      <c r="C409" s="2"/>
      <c r="D409" s="2" t="s">
        <v>245</v>
      </c>
      <c r="N409" s="129"/>
    </row>
    <row r="410" spans="1:72" ht="12.75" customHeight="1" x14ac:dyDescent="0.15">
      <c r="B410" s="2"/>
      <c r="C410" s="2"/>
      <c r="D410" s="9" t="s">
        <v>246</v>
      </c>
      <c r="I410" s="10">
        <f t="shared" ref="I410:I423" si="25">H410*E410</f>
        <v>0</v>
      </c>
      <c r="L410" s="10">
        <f t="shared" si="24"/>
        <v>0</v>
      </c>
      <c r="N410" s="129"/>
    </row>
    <row r="411" spans="1:72" ht="12.75" customHeight="1" x14ac:dyDescent="0.15">
      <c r="B411" s="2"/>
      <c r="C411" s="2"/>
      <c r="D411" s="9" t="s">
        <v>239</v>
      </c>
      <c r="I411" s="10">
        <f t="shared" si="25"/>
        <v>0</v>
      </c>
      <c r="L411" s="10">
        <f t="shared" si="24"/>
        <v>0</v>
      </c>
      <c r="N411" s="129"/>
    </row>
    <row r="412" spans="1:72" ht="12.75" customHeight="1" x14ac:dyDescent="0.15">
      <c r="B412" s="2"/>
      <c r="C412" s="2"/>
      <c r="D412" s="9" t="s">
        <v>242</v>
      </c>
      <c r="I412" s="10">
        <f>H412*E412</f>
        <v>0</v>
      </c>
      <c r="L412" s="10">
        <f t="shared" si="24"/>
        <v>0</v>
      </c>
      <c r="N412" s="129"/>
    </row>
    <row r="413" spans="1:72" ht="12" customHeight="1" x14ac:dyDescent="0.15">
      <c r="B413" s="2"/>
      <c r="C413" s="2"/>
      <c r="D413" s="9" t="s">
        <v>243</v>
      </c>
      <c r="I413" s="10">
        <f t="shared" si="25"/>
        <v>0</v>
      </c>
      <c r="L413" s="10">
        <f t="shared" si="24"/>
        <v>0</v>
      </c>
      <c r="N413" s="129" t="s">
        <v>823</v>
      </c>
    </row>
    <row r="414" spans="1:72" ht="12.75" customHeight="1" x14ac:dyDescent="0.15">
      <c r="B414" s="2"/>
      <c r="C414" s="2"/>
      <c r="D414" s="9" t="s">
        <v>244</v>
      </c>
      <c r="I414" s="10">
        <f t="shared" si="25"/>
        <v>0</v>
      </c>
      <c r="L414" s="10">
        <f t="shared" si="24"/>
        <v>0</v>
      </c>
      <c r="N414" s="129"/>
    </row>
    <row r="415" spans="1:72" ht="12.75" customHeight="1" x14ac:dyDescent="0.15">
      <c r="B415" s="2"/>
      <c r="C415" s="2"/>
      <c r="D415" s="9" t="s">
        <v>240</v>
      </c>
      <c r="I415" s="10">
        <f t="shared" si="25"/>
        <v>0</v>
      </c>
      <c r="L415" s="10">
        <f t="shared" si="24"/>
        <v>0</v>
      </c>
      <c r="N415" s="129"/>
    </row>
    <row r="416" spans="1:72" s="316" customFormat="1" ht="12.75" customHeight="1" x14ac:dyDescent="0.15">
      <c r="A416" s="321"/>
      <c r="B416" s="322"/>
      <c r="C416" s="322"/>
      <c r="D416" s="349" t="s">
        <v>57</v>
      </c>
      <c r="E416" s="324"/>
      <c r="F416" s="217"/>
      <c r="G416" s="325"/>
      <c r="H416" s="217"/>
      <c r="I416" s="325"/>
      <c r="J416" s="217"/>
      <c r="K416" s="325"/>
      <c r="L416" s="325"/>
      <c r="M416" s="325"/>
      <c r="N416" s="129"/>
      <c r="O416" s="217"/>
      <c r="P416" s="217"/>
      <c r="Q416" s="217"/>
      <c r="R416" s="217"/>
      <c r="S416" s="217"/>
      <c r="T416" s="217"/>
      <c r="U416" s="217"/>
      <c r="V416" s="217"/>
      <c r="W416" s="317"/>
      <c r="X416" s="317"/>
      <c r="Y416" s="317"/>
      <c r="Z416" s="317"/>
      <c r="AA416" s="317"/>
      <c r="AB416" s="317"/>
      <c r="AC416" s="317"/>
      <c r="AD416" s="317"/>
      <c r="AE416" s="317"/>
      <c r="AF416" s="317"/>
      <c r="AG416" s="317"/>
      <c r="AH416" s="317"/>
      <c r="AI416" s="317"/>
      <c r="AJ416" s="317"/>
      <c r="AK416" s="317"/>
      <c r="AL416" s="317"/>
      <c r="AM416" s="317"/>
      <c r="AN416" s="317"/>
      <c r="AO416" s="317"/>
      <c r="AP416" s="317"/>
      <c r="AQ416" s="317"/>
      <c r="AR416" s="317"/>
      <c r="AS416" s="317"/>
      <c r="AT416" s="317"/>
      <c r="AU416" s="317"/>
      <c r="AV416" s="317"/>
      <c r="AW416" s="317"/>
      <c r="AX416" s="317"/>
      <c r="AY416" s="317"/>
      <c r="AZ416" s="317"/>
      <c r="BA416" s="317"/>
      <c r="BB416" s="317"/>
      <c r="BC416" s="317"/>
      <c r="BD416" s="317"/>
      <c r="BE416" s="317"/>
      <c r="BF416" s="317"/>
      <c r="BG416" s="317"/>
      <c r="BH416" s="317"/>
      <c r="BI416" s="317"/>
      <c r="BJ416" s="317"/>
      <c r="BK416" s="317"/>
      <c r="BL416" s="317"/>
      <c r="BM416" s="317"/>
      <c r="BN416" s="317"/>
      <c r="BO416" s="317"/>
      <c r="BP416" s="317"/>
      <c r="BQ416" s="317"/>
      <c r="BR416" s="317"/>
      <c r="BS416" s="317"/>
      <c r="BT416" s="317"/>
    </row>
    <row r="417" spans="1:72" s="316" customFormat="1" ht="12.75" customHeight="1" x14ac:dyDescent="0.15">
      <c r="A417" s="321"/>
      <c r="B417" s="322"/>
      <c r="C417" s="322"/>
      <c r="D417" s="350" t="s">
        <v>58</v>
      </c>
      <c r="E417" s="324"/>
      <c r="F417" s="217"/>
      <c r="G417" s="10">
        <f>F417*E417</f>
        <v>0</v>
      </c>
      <c r="H417" s="6"/>
      <c r="I417" s="10">
        <f>H417*E417</f>
        <v>0</v>
      </c>
      <c r="J417" s="6"/>
      <c r="K417" s="10"/>
      <c r="L417" s="10">
        <f>G417+I417+K417</f>
        <v>0</v>
      </c>
      <c r="M417" s="325"/>
      <c r="N417" s="129"/>
      <c r="O417" s="217"/>
      <c r="P417" s="217"/>
      <c r="Q417" s="217"/>
      <c r="R417" s="217"/>
      <c r="S417" s="217"/>
      <c r="T417" s="217"/>
      <c r="U417" s="217"/>
      <c r="V417" s="217"/>
      <c r="W417" s="317"/>
      <c r="X417" s="317"/>
      <c r="Y417" s="317"/>
      <c r="Z417" s="317"/>
      <c r="AA417" s="317"/>
      <c r="AB417" s="317"/>
      <c r="AC417" s="317"/>
      <c r="AD417" s="317"/>
      <c r="AE417" s="317"/>
      <c r="AF417" s="317"/>
      <c r="AG417" s="317"/>
      <c r="AH417" s="317"/>
      <c r="AI417" s="317"/>
      <c r="AJ417" s="317"/>
      <c r="AK417" s="317"/>
      <c r="AL417" s="317"/>
      <c r="AM417" s="317"/>
      <c r="AN417" s="317"/>
      <c r="AO417" s="317"/>
      <c r="AP417" s="317"/>
      <c r="AQ417" s="317"/>
      <c r="AR417" s="317"/>
      <c r="AS417" s="317"/>
      <c r="AT417" s="317"/>
      <c r="AU417" s="317"/>
      <c r="AV417" s="317"/>
      <c r="AW417" s="317"/>
      <c r="AX417" s="317"/>
      <c r="AY417" s="317"/>
      <c r="AZ417" s="317"/>
      <c r="BA417" s="317"/>
      <c r="BB417" s="317"/>
      <c r="BC417" s="317"/>
      <c r="BD417" s="317"/>
      <c r="BE417" s="317"/>
      <c r="BF417" s="317"/>
      <c r="BG417" s="317"/>
      <c r="BH417" s="317"/>
      <c r="BI417" s="317"/>
      <c r="BJ417" s="317"/>
      <c r="BK417" s="317"/>
      <c r="BL417" s="317"/>
      <c r="BM417" s="317"/>
      <c r="BN417" s="317"/>
      <c r="BO417" s="317"/>
      <c r="BP417" s="317"/>
      <c r="BQ417" s="317"/>
      <c r="BR417" s="317"/>
      <c r="BS417" s="317"/>
      <c r="BT417" s="317"/>
    </row>
    <row r="418" spans="1:72" ht="12.75" customHeight="1" x14ac:dyDescent="0.15">
      <c r="B418" s="2"/>
      <c r="C418" s="2"/>
      <c r="D418" s="9" t="s">
        <v>247</v>
      </c>
      <c r="G418" s="10">
        <f>F418*E418</f>
        <v>0</v>
      </c>
      <c r="I418" s="10">
        <f t="shared" si="25"/>
        <v>0</v>
      </c>
      <c r="L418" s="10">
        <f t="shared" si="24"/>
        <v>0</v>
      </c>
      <c r="N418" s="129"/>
    </row>
    <row r="419" spans="1:72" ht="12.75" customHeight="1" x14ac:dyDescent="0.15">
      <c r="B419" s="2"/>
      <c r="C419" s="2"/>
      <c r="D419" s="9" t="s">
        <v>248</v>
      </c>
      <c r="G419" s="10">
        <f>F419*E419</f>
        <v>0</v>
      </c>
      <c r="I419" s="10">
        <f t="shared" si="25"/>
        <v>0</v>
      </c>
      <c r="L419" s="10">
        <f t="shared" si="24"/>
        <v>0</v>
      </c>
      <c r="N419" s="129"/>
    </row>
    <row r="420" spans="1:72" ht="12.75" customHeight="1" x14ac:dyDescent="0.15">
      <c r="B420" s="2"/>
      <c r="C420" s="2"/>
      <c r="D420" s="9" t="s">
        <v>249</v>
      </c>
      <c r="G420" s="10">
        <f>F420*E420</f>
        <v>0</v>
      </c>
      <c r="I420" s="10">
        <f t="shared" si="25"/>
        <v>0</v>
      </c>
      <c r="L420" s="10">
        <f t="shared" si="24"/>
        <v>0</v>
      </c>
      <c r="N420" s="129"/>
    </row>
    <row r="421" spans="1:72" ht="12.75" customHeight="1" x14ac:dyDescent="0.15">
      <c r="B421" s="2"/>
      <c r="C421" s="2"/>
      <c r="D421" s="9" t="s">
        <v>250</v>
      </c>
      <c r="G421" s="10">
        <f t="shared" ref="G421:G427" si="26">F421*E421</f>
        <v>0</v>
      </c>
      <c r="I421" s="10">
        <f>H421*E421</f>
        <v>0</v>
      </c>
      <c r="L421" s="10">
        <f t="shared" si="24"/>
        <v>0</v>
      </c>
      <c r="N421" s="129"/>
    </row>
    <row r="422" spans="1:72" ht="12.75" customHeight="1" x14ac:dyDescent="0.15">
      <c r="B422" s="2"/>
      <c r="C422" s="2"/>
      <c r="D422" s="9" t="s">
        <v>251</v>
      </c>
      <c r="G422" s="10">
        <f t="shared" si="26"/>
        <v>0</v>
      </c>
      <c r="I422" s="10">
        <f t="shared" si="25"/>
        <v>0</v>
      </c>
      <c r="L422" s="10">
        <f t="shared" si="24"/>
        <v>0</v>
      </c>
      <c r="N422" s="129"/>
    </row>
    <row r="423" spans="1:72" ht="12.75" customHeight="1" x14ac:dyDescent="0.15">
      <c r="B423" s="2"/>
      <c r="C423" s="2"/>
      <c r="D423" s="9" t="s">
        <v>252</v>
      </c>
      <c r="G423" s="10">
        <f t="shared" si="26"/>
        <v>0</v>
      </c>
      <c r="I423" s="10">
        <f t="shared" si="25"/>
        <v>0</v>
      </c>
      <c r="L423" s="10">
        <f t="shared" si="24"/>
        <v>0</v>
      </c>
      <c r="N423" s="129"/>
    </row>
    <row r="424" spans="1:72" ht="12.75" customHeight="1" x14ac:dyDescent="0.15">
      <c r="B424" s="2"/>
      <c r="C424" s="2"/>
      <c r="D424" s="9" t="s">
        <v>253</v>
      </c>
      <c r="G424" s="10">
        <f t="shared" si="26"/>
        <v>0</v>
      </c>
      <c r="I424" s="10">
        <f>H424*E424</f>
        <v>0</v>
      </c>
      <c r="L424" s="10">
        <f t="shared" si="24"/>
        <v>0</v>
      </c>
      <c r="N424" s="129"/>
    </row>
    <row r="425" spans="1:72" ht="12.75" customHeight="1" x14ac:dyDescent="0.15">
      <c r="B425" s="2"/>
      <c r="C425" s="2"/>
      <c r="D425" s="9" t="s">
        <v>254</v>
      </c>
      <c r="G425" s="10">
        <f t="shared" si="26"/>
        <v>0</v>
      </c>
      <c r="I425" s="10">
        <f>H425*E425</f>
        <v>0</v>
      </c>
      <c r="L425" s="10">
        <f t="shared" si="24"/>
        <v>0</v>
      </c>
      <c r="N425" s="129"/>
    </row>
    <row r="426" spans="1:72" ht="12.75" customHeight="1" x14ac:dyDescent="0.15">
      <c r="B426" s="2"/>
      <c r="C426" s="2"/>
      <c r="D426" s="9" t="s">
        <v>255</v>
      </c>
      <c r="G426" s="10">
        <f t="shared" si="26"/>
        <v>0</v>
      </c>
      <c r="I426" s="10">
        <f>H426*E426</f>
        <v>0</v>
      </c>
      <c r="L426" s="10">
        <f t="shared" si="24"/>
        <v>0</v>
      </c>
      <c r="N426" s="129"/>
    </row>
    <row r="427" spans="1:72" ht="12.75" customHeight="1" x14ac:dyDescent="0.15">
      <c r="B427" s="2"/>
      <c r="C427" s="2"/>
      <c r="D427" s="9" t="s">
        <v>256</v>
      </c>
      <c r="G427" s="10">
        <f t="shared" si="26"/>
        <v>0</v>
      </c>
      <c r="I427" s="10">
        <f>H427*E427</f>
        <v>0</v>
      </c>
      <c r="L427" s="10">
        <f t="shared" si="24"/>
        <v>0</v>
      </c>
      <c r="N427" s="129"/>
    </row>
    <row r="428" spans="1:72" ht="12.75" customHeight="1" x14ac:dyDescent="0.15">
      <c r="B428" s="2"/>
      <c r="C428" s="2"/>
      <c r="D428" s="9" t="s">
        <v>234</v>
      </c>
      <c r="G428" s="10">
        <f>F428*E428</f>
        <v>0</v>
      </c>
      <c r="I428" s="10">
        <f>H428*E428</f>
        <v>0</v>
      </c>
      <c r="L428" s="10">
        <f>G428+I428+K428</f>
        <v>0</v>
      </c>
      <c r="N428" s="129"/>
    </row>
    <row r="429" spans="1:72" ht="12.75" customHeight="1" x14ac:dyDescent="0.15">
      <c r="B429" s="2"/>
      <c r="C429" s="2"/>
      <c r="N429" s="129"/>
    </row>
    <row r="430" spans="1:72" ht="12.75" customHeight="1" x14ac:dyDescent="0.15">
      <c r="B430" s="2"/>
      <c r="C430" s="2" t="s">
        <v>749</v>
      </c>
      <c r="D430" s="12"/>
      <c r="G430" s="13">
        <f>SUM(G397:G429)</f>
        <v>0</v>
      </c>
      <c r="I430" s="13">
        <f>SUM(I397:I429)</f>
        <v>0</v>
      </c>
      <c r="K430" s="13">
        <f>SUM(K397:K429)</f>
        <v>0</v>
      </c>
      <c r="L430" s="13">
        <f>G430+I430+K430</f>
        <v>0</v>
      </c>
      <c r="M430" s="13">
        <f>SUM(L397:L429)</f>
        <v>0</v>
      </c>
      <c r="N430" s="129"/>
    </row>
    <row r="431" spans="1:72" ht="12.75" customHeight="1" x14ac:dyDescent="0.15">
      <c r="B431" s="2" t="s">
        <v>442</v>
      </c>
      <c r="C431" s="2" t="s">
        <v>727</v>
      </c>
      <c r="E431" s="118"/>
      <c r="N431" s="129"/>
    </row>
    <row r="432" spans="1:72" ht="12.75" customHeight="1" x14ac:dyDescent="0.15">
      <c r="B432" s="2"/>
      <c r="C432" s="2"/>
      <c r="D432" s="2" t="s">
        <v>237</v>
      </c>
      <c r="N432" s="129"/>
    </row>
    <row r="433" spans="2:14" ht="12.75" customHeight="1" x14ac:dyDescent="0.15">
      <c r="B433" s="2"/>
      <c r="C433" s="2"/>
      <c r="D433" s="9" t="s">
        <v>257</v>
      </c>
      <c r="G433" s="10">
        <f>F433*E433</f>
        <v>0</v>
      </c>
      <c r="L433" s="10">
        <f>G433+I433+K433</f>
        <v>0</v>
      </c>
      <c r="N433" s="129"/>
    </row>
    <row r="434" spans="2:14" ht="12.75" customHeight="1" x14ac:dyDescent="0.15">
      <c r="B434" s="2"/>
      <c r="C434" s="2"/>
      <c r="D434" s="9" t="s">
        <v>258</v>
      </c>
      <c r="G434" s="10">
        <f>F434*E434</f>
        <v>0</v>
      </c>
      <c r="L434" s="10">
        <f>G434+I434+K434</f>
        <v>0</v>
      </c>
      <c r="N434" s="129"/>
    </row>
    <row r="435" spans="2:14" ht="12.75" customHeight="1" x14ac:dyDescent="0.15">
      <c r="B435" s="2"/>
      <c r="C435" s="2"/>
      <c r="D435" s="9" t="s">
        <v>259</v>
      </c>
      <c r="G435" s="10">
        <f>F435*E435</f>
        <v>0</v>
      </c>
      <c r="L435" s="10">
        <f>G435+I435+K435</f>
        <v>0</v>
      </c>
      <c r="N435" s="129"/>
    </row>
    <row r="436" spans="2:14" ht="12.75" customHeight="1" x14ac:dyDescent="0.15">
      <c r="B436" s="2"/>
      <c r="C436" s="2"/>
      <c r="D436" s="9" t="s">
        <v>260</v>
      </c>
      <c r="G436" s="10">
        <f>F436*E436</f>
        <v>0</v>
      </c>
      <c r="L436" s="10">
        <f>G436+I436+K436</f>
        <v>0</v>
      </c>
      <c r="N436" s="129"/>
    </row>
    <row r="437" spans="2:14" ht="12.75" customHeight="1" x14ac:dyDescent="0.15">
      <c r="B437" s="2"/>
      <c r="C437" s="2"/>
      <c r="D437" s="2" t="s">
        <v>420</v>
      </c>
      <c r="N437" s="129"/>
    </row>
    <row r="438" spans="2:14" ht="12.75" customHeight="1" x14ac:dyDescent="0.15">
      <c r="B438" s="2"/>
      <c r="C438" s="2"/>
      <c r="D438" s="9" t="s">
        <v>257</v>
      </c>
      <c r="I438" s="10">
        <f>H438*E438</f>
        <v>0</v>
      </c>
      <c r="L438" s="10">
        <f>G438+I438+K438</f>
        <v>0</v>
      </c>
      <c r="N438" s="129"/>
    </row>
    <row r="439" spans="2:14" ht="12.75" customHeight="1" x14ac:dyDescent="0.15">
      <c r="B439" s="2"/>
      <c r="C439" s="2"/>
      <c r="D439" s="9" t="s">
        <v>261</v>
      </c>
      <c r="I439" s="10">
        <f>H439*E439</f>
        <v>0</v>
      </c>
      <c r="L439" s="10">
        <f>G439+I439+K439</f>
        <v>0</v>
      </c>
      <c r="N439" s="129"/>
    </row>
    <row r="440" spans="2:14" ht="12.75" customHeight="1" x14ac:dyDescent="0.15">
      <c r="B440" s="2"/>
      <c r="C440" s="2"/>
      <c r="D440" s="9" t="s">
        <v>259</v>
      </c>
      <c r="I440" s="10">
        <f>H440*E440</f>
        <v>0</v>
      </c>
      <c r="L440" s="10">
        <f>G440+I440+K440</f>
        <v>0</v>
      </c>
      <c r="N440" s="129"/>
    </row>
    <row r="441" spans="2:14" ht="12.75" customHeight="1" x14ac:dyDescent="0.15">
      <c r="B441" s="2"/>
      <c r="C441" s="2"/>
      <c r="D441" s="9" t="s">
        <v>260</v>
      </c>
      <c r="I441" s="10">
        <f>H441*E441</f>
        <v>0</v>
      </c>
      <c r="L441" s="10">
        <f>G441+I441+K441</f>
        <v>0</v>
      </c>
      <c r="N441" s="129"/>
    </row>
    <row r="442" spans="2:14" ht="12.75" customHeight="1" x14ac:dyDescent="0.15">
      <c r="B442" s="2"/>
      <c r="C442" s="2"/>
      <c r="D442" s="2" t="s">
        <v>245</v>
      </c>
      <c r="N442" s="129"/>
    </row>
    <row r="443" spans="2:14" ht="12.75" customHeight="1" x14ac:dyDescent="0.15">
      <c r="B443" s="2"/>
      <c r="C443" s="2"/>
      <c r="D443" s="9" t="s">
        <v>257</v>
      </c>
      <c r="I443" s="10">
        <f t="shared" ref="I443:I449" si="27">H443*E443</f>
        <v>0</v>
      </c>
      <c r="L443" s="10">
        <f t="shared" ref="L443:L450" si="28">G443+I443+K443</f>
        <v>0</v>
      </c>
      <c r="N443" s="129"/>
    </row>
    <row r="444" spans="2:14" ht="12.75" customHeight="1" x14ac:dyDescent="0.15">
      <c r="B444" s="2"/>
      <c r="C444" s="2"/>
      <c r="D444" s="9" t="s">
        <v>261</v>
      </c>
      <c r="I444" s="10">
        <f t="shared" si="27"/>
        <v>0</v>
      </c>
      <c r="L444" s="10">
        <f t="shared" si="28"/>
        <v>0</v>
      </c>
      <c r="N444" s="129"/>
    </row>
    <row r="445" spans="2:14" ht="12.75" customHeight="1" x14ac:dyDescent="0.15">
      <c r="B445" s="2"/>
      <c r="C445" s="2"/>
      <c r="D445" s="9" t="s">
        <v>259</v>
      </c>
      <c r="I445" s="10">
        <f t="shared" si="27"/>
        <v>0</v>
      </c>
      <c r="L445" s="10">
        <f t="shared" si="28"/>
        <v>0</v>
      </c>
      <c r="N445" s="129"/>
    </row>
    <row r="446" spans="2:14" ht="12.75" customHeight="1" x14ac:dyDescent="0.15">
      <c r="B446" s="2"/>
      <c r="C446" s="2"/>
      <c r="D446" s="9" t="s">
        <v>260</v>
      </c>
      <c r="I446" s="10">
        <f t="shared" si="27"/>
        <v>0</v>
      </c>
      <c r="L446" s="10">
        <f t="shared" si="28"/>
        <v>0</v>
      </c>
      <c r="N446" s="129"/>
    </row>
    <row r="447" spans="2:14" ht="12.75" customHeight="1" x14ac:dyDescent="0.15">
      <c r="B447" s="2"/>
      <c r="C447" s="2"/>
      <c r="D447" s="9" t="s">
        <v>262</v>
      </c>
      <c r="G447" s="10">
        <f>F447*E447</f>
        <v>0</v>
      </c>
      <c r="I447" s="10">
        <f t="shared" si="27"/>
        <v>0</v>
      </c>
      <c r="L447" s="10">
        <f t="shared" si="28"/>
        <v>0</v>
      </c>
      <c r="N447" s="129" t="s">
        <v>554</v>
      </c>
    </row>
    <row r="448" spans="2:14" ht="12.75" customHeight="1" x14ac:dyDescent="0.15">
      <c r="B448" s="2"/>
      <c r="C448" s="2"/>
      <c r="D448" s="9" t="s">
        <v>263</v>
      </c>
      <c r="G448" s="10">
        <f>F448*E448</f>
        <v>0</v>
      </c>
      <c r="I448" s="10">
        <f t="shared" si="27"/>
        <v>0</v>
      </c>
      <c r="L448" s="10">
        <f t="shared" si="28"/>
        <v>0</v>
      </c>
      <c r="N448" s="129"/>
    </row>
    <row r="449" spans="1:72" ht="12.75" customHeight="1" x14ac:dyDescent="0.15">
      <c r="B449" s="2"/>
      <c r="C449" s="2"/>
      <c r="D449" s="9" t="s">
        <v>264</v>
      </c>
      <c r="G449" s="10">
        <f>F449*E449</f>
        <v>0</v>
      </c>
      <c r="I449" s="10">
        <f t="shared" si="27"/>
        <v>0</v>
      </c>
      <c r="L449" s="10">
        <f t="shared" si="28"/>
        <v>0</v>
      </c>
      <c r="N449" s="129"/>
    </row>
    <row r="450" spans="1:72" ht="12.75" customHeight="1" x14ac:dyDescent="0.15">
      <c r="B450" s="2"/>
      <c r="C450" s="2"/>
      <c r="D450" s="9" t="s">
        <v>234</v>
      </c>
      <c r="G450" s="10">
        <f>F450*E450</f>
        <v>0</v>
      </c>
      <c r="I450" s="10">
        <f>H450*E450</f>
        <v>0</v>
      </c>
      <c r="L450" s="10">
        <f t="shared" si="28"/>
        <v>0</v>
      </c>
      <c r="N450" s="129"/>
    </row>
    <row r="451" spans="1:72" ht="12.75" customHeight="1" x14ac:dyDescent="0.15">
      <c r="B451" s="2"/>
      <c r="C451" s="2"/>
      <c r="N451" s="129"/>
    </row>
    <row r="452" spans="1:72" ht="12.75" customHeight="1" x14ac:dyDescent="0.15">
      <c r="B452" s="2"/>
      <c r="C452" s="2" t="s">
        <v>749</v>
      </c>
      <c r="D452" s="12"/>
      <c r="G452" s="13">
        <f>SUM(G431:G451)</f>
        <v>0</v>
      </c>
      <c r="I452" s="13">
        <f>SUM(I431:I451)</f>
        <v>0</v>
      </c>
      <c r="K452" s="13">
        <f>SUM(K431:K451)</f>
        <v>0</v>
      </c>
      <c r="L452" s="13">
        <f>G452+I452+K452</f>
        <v>0</v>
      </c>
      <c r="M452" s="13">
        <f>SUM(L431:L451)</f>
        <v>0</v>
      </c>
      <c r="N452" s="129"/>
    </row>
    <row r="453" spans="1:72" ht="12.75" customHeight="1" x14ac:dyDescent="0.15">
      <c r="B453" s="2" t="s">
        <v>444</v>
      </c>
      <c r="C453" s="2" t="s">
        <v>464</v>
      </c>
      <c r="N453" s="128" t="s">
        <v>463</v>
      </c>
    </row>
    <row r="454" spans="1:72" ht="12.75" customHeight="1" x14ac:dyDescent="0.15">
      <c r="B454" s="2"/>
      <c r="C454" s="2"/>
      <c r="D454" s="2" t="s">
        <v>265</v>
      </c>
      <c r="N454" s="129"/>
    </row>
    <row r="455" spans="1:72" ht="12.75" customHeight="1" x14ac:dyDescent="0.15">
      <c r="B455" s="2"/>
      <c r="C455" s="2"/>
      <c r="D455" s="9" t="s">
        <v>266</v>
      </c>
      <c r="G455" s="10">
        <f>F455*E455</f>
        <v>0</v>
      </c>
      <c r="L455" s="10">
        <f>G455+I455+K455</f>
        <v>0</v>
      </c>
      <c r="N455" s="129"/>
    </row>
    <row r="456" spans="1:72" ht="12.75" customHeight="1" x14ac:dyDescent="0.15">
      <c r="D456" s="9" t="s">
        <v>267</v>
      </c>
      <c r="G456" s="10">
        <f t="shared" ref="G456:G469" si="29">F456*E456</f>
        <v>0</v>
      </c>
      <c r="L456" s="10">
        <f t="shared" ref="L456:L471" si="30">G456+I456+K456</f>
        <v>0</v>
      </c>
      <c r="N456" s="129"/>
    </row>
    <row r="457" spans="1:72" ht="12.75" customHeight="1" x14ac:dyDescent="0.15">
      <c r="B457" s="2"/>
      <c r="C457" s="2"/>
      <c r="D457" s="9" t="s">
        <v>268</v>
      </c>
      <c r="G457" s="10">
        <f t="shared" si="29"/>
        <v>0</v>
      </c>
      <c r="L457" s="10">
        <f t="shared" si="30"/>
        <v>0</v>
      </c>
      <c r="N457" s="129"/>
    </row>
    <row r="458" spans="1:72" ht="12.75" customHeight="1" x14ac:dyDescent="0.15">
      <c r="B458" s="2"/>
      <c r="C458" s="2"/>
      <c r="D458" s="9" t="s">
        <v>269</v>
      </c>
      <c r="G458" s="10">
        <f t="shared" si="29"/>
        <v>0</v>
      </c>
      <c r="L458" s="10">
        <f t="shared" si="30"/>
        <v>0</v>
      </c>
      <c r="N458" s="129"/>
    </row>
    <row r="459" spans="1:72" ht="12.75" customHeight="1" x14ac:dyDescent="0.15">
      <c r="B459" s="2"/>
      <c r="C459" s="2"/>
      <c r="D459" s="9" t="s">
        <v>271</v>
      </c>
      <c r="G459" s="10">
        <f t="shared" si="29"/>
        <v>0</v>
      </c>
      <c r="L459" s="10">
        <f t="shared" si="30"/>
        <v>0</v>
      </c>
      <c r="N459" s="129"/>
    </row>
    <row r="460" spans="1:72" ht="12.75" customHeight="1" x14ac:dyDescent="0.15">
      <c r="B460" s="2"/>
      <c r="C460" s="2"/>
      <c r="D460" s="9" t="s">
        <v>272</v>
      </c>
      <c r="G460" s="10">
        <f>F460*E460</f>
        <v>0</v>
      </c>
      <c r="L460" s="10">
        <f t="shared" si="30"/>
        <v>0</v>
      </c>
      <c r="N460" s="129"/>
    </row>
    <row r="461" spans="1:72" ht="12.75" customHeight="1" x14ac:dyDescent="0.15">
      <c r="B461" s="2"/>
      <c r="C461" s="2"/>
      <c r="D461" s="9" t="s">
        <v>439</v>
      </c>
      <c r="G461" s="10">
        <f t="shared" si="29"/>
        <v>0</v>
      </c>
      <c r="L461" s="10">
        <f t="shared" si="30"/>
        <v>0</v>
      </c>
      <c r="N461" s="129"/>
    </row>
    <row r="462" spans="1:72" s="316" customFormat="1" ht="12.75" customHeight="1" x14ac:dyDescent="0.15">
      <c r="A462" s="321"/>
      <c r="B462" s="322"/>
      <c r="C462" s="322"/>
      <c r="D462" s="323" t="s">
        <v>830</v>
      </c>
      <c r="E462" s="324"/>
      <c r="F462" s="217"/>
      <c r="G462" s="325">
        <f t="shared" si="29"/>
        <v>0</v>
      </c>
      <c r="H462" s="217"/>
      <c r="I462" s="325"/>
      <c r="J462" s="217"/>
      <c r="K462" s="325"/>
      <c r="L462" s="325">
        <f t="shared" si="30"/>
        <v>0</v>
      </c>
      <c r="M462" s="325"/>
      <c r="N462" s="129"/>
      <c r="O462" s="217"/>
      <c r="P462" s="217"/>
      <c r="Q462" s="217"/>
      <c r="R462" s="217"/>
      <c r="S462" s="217"/>
      <c r="T462" s="217"/>
      <c r="U462" s="217"/>
      <c r="V462" s="217"/>
      <c r="W462" s="317"/>
      <c r="X462" s="317"/>
      <c r="Y462" s="317"/>
      <c r="Z462" s="317"/>
      <c r="AA462" s="317"/>
      <c r="AB462" s="317"/>
      <c r="AC462" s="317"/>
      <c r="AD462" s="317"/>
      <c r="AE462" s="317"/>
      <c r="AF462" s="317"/>
      <c r="AG462" s="317"/>
      <c r="AH462" s="317"/>
      <c r="AI462" s="317"/>
      <c r="AJ462" s="317"/>
      <c r="AK462" s="317"/>
      <c r="AL462" s="317"/>
      <c r="AM462" s="317"/>
      <c r="AN462" s="317"/>
      <c r="AO462" s="317"/>
      <c r="AP462" s="317"/>
      <c r="AQ462" s="317"/>
      <c r="AR462" s="317"/>
      <c r="AS462" s="317"/>
      <c r="AT462" s="317"/>
      <c r="AU462" s="317"/>
      <c r="AV462" s="317"/>
      <c r="AW462" s="317"/>
      <c r="AX462" s="317"/>
      <c r="AY462" s="317"/>
      <c r="AZ462" s="317"/>
      <c r="BA462" s="317"/>
      <c r="BB462" s="317"/>
      <c r="BC462" s="317"/>
      <c r="BD462" s="317"/>
      <c r="BE462" s="317"/>
      <c r="BF462" s="317"/>
      <c r="BG462" s="317"/>
      <c r="BH462" s="317"/>
      <c r="BI462" s="317"/>
      <c r="BJ462" s="317"/>
      <c r="BK462" s="317"/>
      <c r="BL462" s="317"/>
      <c r="BM462" s="317"/>
      <c r="BN462" s="317"/>
      <c r="BO462" s="317"/>
      <c r="BP462" s="317"/>
      <c r="BQ462" s="317"/>
      <c r="BR462" s="317"/>
      <c r="BS462" s="317"/>
      <c r="BT462" s="317"/>
    </row>
    <row r="463" spans="1:72" ht="12.75" customHeight="1" x14ac:dyDescent="0.15">
      <c r="B463" s="2"/>
      <c r="C463" s="2"/>
      <c r="D463" s="9" t="s">
        <v>440</v>
      </c>
      <c r="G463" s="10">
        <f t="shared" si="29"/>
        <v>0</v>
      </c>
      <c r="L463" s="10">
        <f t="shared" si="30"/>
        <v>0</v>
      </c>
      <c r="N463" s="129"/>
    </row>
    <row r="464" spans="1:72" ht="12.75" customHeight="1" x14ac:dyDescent="0.15">
      <c r="B464" s="2"/>
      <c r="C464" s="2"/>
      <c r="D464" s="9" t="s">
        <v>363</v>
      </c>
      <c r="G464" s="10">
        <f t="shared" si="29"/>
        <v>0</v>
      </c>
      <c r="L464" s="10">
        <f t="shared" si="30"/>
        <v>0</v>
      </c>
      <c r="N464" s="129"/>
    </row>
    <row r="465" spans="2:14" ht="12.75" customHeight="1" x14ac:dyDescent="0.15">
      <c r="B465" s="2"/>
      <c r="C465" s="2"/>
      <c r="D465" s="9" t="s">
        <v>274</v>
      </c>
      <c r="G465" s="10">
        <f t="shared" si="29"/>
        <v>0</v>
      </c>
      <c r="L465" s="10">
        <f t="shared" si="30"/>
        <v>0</v>
      </c>
      <c r="N465" s="129"/>
    </row>
    <row r="466" spans="2:14" ht="12.75" customHeight="1" x14ac:dyDescent="0.15">
      <c r="B466" s="2"/>
      <c r="C466" s="2"/>
      <c r="D466" s="9" t="s">
        <v>603</v>
      </c>
      <c r="G466" s="10">
        <f t="shared" si="29"/>
        <v>0</v>
      </c>
      <c r="L466" s="10">
        <f t="shared" si="30"/>
        <v>0</v>
      </c>
      <c r="N466" s="129"/>
    </row>
    <row r="467" spans="2:14" ht="12.75" customHeight="1" x14ac:dyDescent="0.15">
      <c r="B467" s="2"/>
      <c r="C467" s="2"/>
      <c r="D467" s="9" t="s">
        <v>275</v>
      </c>
      <c r="G467" s="10">
        <f t="shared" si="29"/>
        <v>0</v>
      </c>
      <c r="L467" s="10">
        <f t="shared" si="30"/>
        <v>0</v>
      </c>
      <c r="N467" s="129"/>
    </row>
    <row r="468" spans="2:14" ht="12.75" customHeight="1" x14ac:dyDescent="0.15">
      <c r="B468" s="2"/>
      <c r="C468" s="2"/>
      <c r="D468" s="9" t="s">
        <v>111</v>
      </c>
      <c r="G468" s="10">
        <f t="shared" si="29"/>
        <v>0</v>
      </c>
      <c r="L468" s="10">
        <f t="shared" si="30"/>
        <v>0</v>
      </c>
      <c r="N468" s="129"/>
    </row>
    <row r="469" spans="2:14" ht="12.75" customHeight="1" x14ac:dyDescent="0.15">
      <c r="B469" s="2"/>
      <c r="C469" s="2"/>
      <c r="D469" s="9" t="s">
        <v>112</v>
      </c>
      <c r="G469" s="10">
        <f t="shared" si="29"/>
        <v>0</v>
      </c>
      <c r="L469" s="10">
        <f t="shared" si="30"/>
        <v>0</v>
      </c>
      <c r="N469" s="129"/>
    </row>
    <row r="470" spans="2:14" ht="12.75" customHeight="1" x14ac:dyDescent="0.15">
      <c r="B470" s="2"/>
      <c r="C470" s="2"/>
      <c r="D470" s="9" t="s">
        <v>113</v>
      </c>
      <c r="K470" s="10">
        <f>J470*E470</f>
        <v>0</v>
      </c>
      <c r="L470" s="10">
        <f t="shared" si="30"/>
        <v>0</v>
      </c>
      <c r="N470" s="129"/>
    </row>
    <row r="471" spans="2:14" ht="12.75" customHeight="1" x14ac:dyDescent="0.15">
      <c r="B471" s="2"/>
      <c r="C471" s="2"/>
      <c r="D471" s="9" t="s">
        <v>114</v>
      </c>
      <c r="G471" s="10">
        <f>F471*E471</f>
        <v>0</v>
      </c>
      <c r="L471" s="10">
        <f t="shared" si="30"/>
        <v>0</v>
      </c>
      <c r="N471" s="129"/>
    </row>
    <row r="472" spans="2:14" ht="12.75" customHeight="1" x14ac:dyDescent="0.15">
      <c r="B472" s="2"/>
      <c r="C472" s="2"/>
      <c r="N472" s="129"/>
    </row>
    <row r="473" spans="2:14" ht="12.75" customHeight="1" x14ac:dyDescent="0.15">
      <c r="B473" s="2"/>
      <c r="C473" s="2" t="s">
        <v>749</v>
      </c>
      <c r="D473" s="12"/>
      <c r="G473" s="13">
        <f>SUM(G453:G471)</f>
        <v>0</v>
      </c>
      <c r="I473" s="13">
        <f>SUM(I453:I471)</f>
        <v>0</v>
      </c>
      <c r="K473" s="13">
        <f>SUM(K453:K471)</f>
        <v>0</v>
      </c>
      <c r="L473" s="13">
        <f>G473+I473+K473</f>
        <v>0</v>
      </c>
      <c r="M473" s="13">
        <f>SUM(L453:L471)</f>
        <v>0</v>
      </c>
      <c r="N473" s="129"/>
    </row>
    <row r="474" spans="2:14" ht="12.75" customHeight="1" x14ac:dyDescent="0.15">
      <c r="B474" s="2"/>
      <c r="N474" s="129"/>
    </row>
    <row r="475" spans="2:14" ht="12.75" customHeight="1" x14ac:dyDescent="0.15">
      <c r="B475" s="2" t="s">
        <v>445</v>
      </c>
      <c r="C475" s="2" t="s">
        <v>446</v>
      </c>
      <c r="N475" s="129"/>
    </row>
    <row r="476" spans="2:14" ht="12.75" customHeight="1" x14ac:dyDescent="0.15">
      <c r="B476" s="2"/>
      <c r="C476" s="2"/>
      <c r="D476" s="9" t="s">
        <v>425</v>
      </c>
      <c r="G476" s="10">
        <f>E476*F476</f>
        <v>0</v>
      </c>
      <c r="I476" s="10">
        <f>E476*H476</f>
        <v>0</v>
      </c>
      <c r="L476" s="10">
        <f t="shared" ref="L476:L489" si="31">G476+I476+K476</f>
        <v>0</v>
      </c>
      <c r="N476" s="129"/>
    </row>
    <row r="477" spans="2:14" ht="13.5" customHeight="1" x14ac:dyDescent="0.15">
      <c r="B477" s="2"/>
      <c r="C477" s="2"/>
      <c r="D477" s="9" t="s">
        <v>426</v>
      </c>
      <c r="G477" s="10">
        <f t="shared" ref="G477:G486" si="32">E477*F477</f>
        <v>0</v>
      </c>
      <c r="I477" s="10">
        <f t="shared" ref="I477:I486" si="33">E477*H477</f>
        <v>0</v>
      </c>
      <c r="L477" s="10">
        <f t="shared" si="31"/>
        <v>0</v>
      </c>
      <c r="N477" s="129"/>
    </row>
    <row r="478" spans="2:14" ht="12.75" customHeight="1" x14ac:dyDescent="0.15">
      <c r="B478" s="2"/>
      <c r="C478" s="2"/>
      <c r="D478" s="9" t="s">
        <v>427</v>
      </c>
      <c r="G478" s="10">
        <f t="shared" si="32"/>
        <v>0</v>
      </c>
      <c r="I478" s="10">
        <f t="shared" si="33"/>
        <v>0</v>
      </c>
      <c r="L478" s="10">
        <f t="shared" si="31"/>
        <v>0</v>
      </c>
      <c r="N478" s="129"/>
    </row>
    <row r="479" spans="2:14" ht="12.75" customHeight="1" x14ac:dyDescent="0.15">
      <c r="B479" s="2"/>
      <c r="C479" s="2"/>
      <c r="D479" s="9" t="s">
        <v>428</v>
      </c>
      <c r="G479" s="10">
        <f t="shared" si="32"/>
        <v>0</v>
      </c>
      <c r="I479" s="10">
        <f t="shared" si="33"/>
        <v>0</v>
      </c>
      <c r="L479" s="10">
        <f t="shared" si="31"/>
        <v>0</v>
      </c>
      <c r="N479" s="129"/>
    </row>
    <row r="480" spans="2:14" ht="12.75" customHeight="1" x14ac:dyDescent="0.15">
      <c r="B480" s="2"/>
      <c r="C480" s="2"/>
      <c r="D480" s="9" t="s">
        <v>429</v>
      </c>
      <c r="G480" s="10">
        <f>E480*F480</f>
        <v>0</v>
      </c>
      <c r="I480" s="10">
        <f>E480*H480</f>
        <v>0</v>
      </c>
      <c r="L480" s="10">
        <f t="shared" si="31"/>
        <v>0</v>
      </c>
      <c r="N480" s="129"/>
    </row>
    <row r="481" spans="2:14" ht="12.75" customHeight="1" x14ac:dyDescent="0.15">
      <c r="B481" s="2"/>
      <c r="C481" s="2"/>
      <c r="D481" s="9" t="s">
        <v>430</v>
      </c>
      <c r="G481" s="10">
        <f t="shared" si="32"/>
        <v>0</v>
      </c>
      <c r="I481" s="10">
        <f t="shared" si="33"/>
        <v>0</v>
      </c>
      <c r="L481" s="10">
        <f t="shared" si="31"/>
        <v>0</v>
      </c>
      <c r="N481" s="129" t="s">
        <v>556</v>
      </c>
    </row>
    <row r="482" spans="2:14" ht="12.75" customHeight="1" x14ac:dyDescent="0.15">
      <c r="B482" s="2"/>
      <c r="C482" s="2"/>
      <c r="D482" s="9" t="s">
        <v>431</v>
      </c>
      <c r="G482" s="10">
        <f>E482*F482</f>
        <v>0</v>
      </c>
      <c r="I482" s="10">
        <f>E482*H482</f>
        <v>0</v>
      </c>
      <c r="L482" s="10">
        <f t="shared" si="31"/>
        <v>0</v>
      </c>
      <c r="N482" s="129" t="s">
        <v>555</v>
      </c>
    </row>
    <row r="483" spans="2:14" ht="12.75" customHeight="1" x14ac:dyDescent="0.15">
      <c r="B483" s="2"/>
      <c r="C483" s="2"/>
      <c r="D483" s="9" t="s">
        <v>432</v>
      </c>
      <c r="G483" s="10">
        <f>E483*F483</f>
        <v>0</v>
      </c>
      <c r="I483" s="10">
        <f>E483*H483</f>
        <v>0</v>
      </c>
      <c r="L483" s="10">
        <f t="shared" si="31"/>
        <v>0</v>
      </c>
      <c r="N483" s="129"/>
    </row>
    <row r="484" spans="2:14" ht="12.75" customHeight="1" x14ac:dyDescent="0.15">
      <c r="B484" s="2"/>
      <c r="C484" s="2"/>
      <c r="D484" s="9" t="s">
        <v>433</v>
      </c>
      <c r="G484" s="10">
        <f>E484*F484</f>
        <v>0</v>
      </c>
      <c r="I484" s="10">
        <f>E484*H484</f>
        <v>0</v>
      </c>
      <c r="L484" s="10">
        <f t="shared" si="31"/>
        <v>0</v>
      </c>
      <c r="N484" s="129" t="s">
        <v>556</v>
      </c>
    </row>
    <row r="485" spans="2:14" ht="12.75" customHeight="1" x14ac:dyDescent="0.15">
      <c r="B485" s="2"/>
      <c r="C485" s="2"/>
      <c r="D485" s="9" t="s">
        <v>434</v>
      </c>
      <c r="G485" s="10">
        <f t="shared" si="32"/>
        <v>0</v>
      </c>
      <c r="I485" s="10">
        <f t="shared" si="33"/>
        <v>0</v>
      </c>
      <c r="L485" s="10">
        <f t="shared" si="31"/>
        <v>0</v>
      </c>
      <c r="N485" s="129"/>
    </row>
    <row r="486" spans="2:14" ht="12.75" customHeight="1" x14ac:dyDescent="0.15">
      <c r="B486" s="2"/>
      <c r="C486" s="2"/>
      <c r="D486" s="9" t="s">
        <v>276</v>
      </c>
      <c r="G486" s="10">
        <f t="shared" si="32"/>
        <v>0</v>
      </c>
      <c r="I486" s="10">
        <f t="shared" si="33"/>
        <v>0</v>
      </c>
      <c r="L486" s="10">
        <f t="shared" si="31"/>
        <v>0</v>
      </c>
      <c r="N486" s="129"/>
    </row>
    <row r="487" spans="2:14" ht="12.75" customHeight="1" x14ac:dyDescent="0.15">
      <c r="B487" s="2"/>
      <c r="C487" s="2"/>
      <c r="D487" s="9" t="s">
        <v>277</v>
      </c>
      <c r="G487" s="10">
        <f>E487*F487</f>
        <v>0</v>
      </c>
      <c r="I487" s="10">
        <f>E487*H487</f>
        <v>0</v>
      </c>
      <c r="L487" s="10">
        <f t="shared" si="31"/>
        <v>0</v>
      </c>
      <c r="N487" s="129"/>
    </row>
    <row r="488" spans="2:14" ht="12.75" customHeight="1" x14ac:dyDescent="0.15">
      <c r="B488" s="2"/>
      <c r="C488" s="2"/>
      <c r="D488" s="9" t="s">
        <v>278</v>
      </c>
      <c r="G488" s="10">
        <f>E488*F488</f>
        <v>0</v>
      </c>
      <c r="I488" s="10">
        <f>E488*H488</f>
        <v>0</v>
      </c>
      <c r="L488" s="10">
        <f t="shared" si="31"/>
        <v>0</v>
      </c>
      <c r="N488" s="129"/>
    </row>
    <row r="489" spans="2:14" ht="12.75" customHeight="1" x14ac:dyDescent="0.15">
      <c r="B489" s="2"/>
      <c r="C489" s="2"/>
      <c r="D489" s="9" t="s">
        <v>234</v>
      </c>
      <c r="G489" s="10">
        <f>E489*F489</f>
        <v>0</v>
      </c>
      <c r="I489" s="10">
        <f>E489*H489</f>
        <v>0</v>
      </c>
      <c r="L489" s="10">
        <f t="shared" si="31"/>
        <v>0</v>
      </c>
      <c r="N489" s="129"/>
    </row>
    <row r="490" spans="2:14" ht="12.75" customHeight="1" x14ac:dyDescent="0.15">
      <c r="B490" s="2"/>
      <c r="C490" s="2"/>
      <c r="N490" s="129"/>
    </row>
    <row r="491" spans="2:14" ht="12.75" customHeight="1" x14ac:dyDescent="0.15">
      <c r="B491" s="2"/>
      <c r="C491" s="2" t="s">
        <v>749</v>
      </c>
      <c r="G491" s="13">
        <f>SUM(G475:G490)</f>
        <v>0</v>
      </c>
      <c r="I491" s="13">
        <f>SUM(I475:I490)</f>
        <v>0</v>
      </c>
      <c r="K491" s="13">
        <f>SUM(K475:K490)</f>
        <v>0</v>
      </c>
      <c r="L491" s="13">
        <f>G491+I491+K491</f>
        <v>0</v>
      </c>
      <c r="M491" s="13">
        <f>SUM(L475:L490)</f>
        <v>0</v>
      </c>
      <c r="N491" s="129"/>
    </row>
    <row r="492" spans="2:14" ht="12.75" customHeight="1" x14ac:dyDescent="0.15">
      <c r="B492" s="2" t="s">
        <v>467</v>
      </c>
      <c r="C492" s="2" t="s">
        <v>465</v>
      </c>
      <c r="L492" s="10">
        <f>G492+I492+K492</f>
        <v>0</v>
      </c>
      <c r="N492" s="128" t="s">
        <v>931</v>
      </c>
    </row>
    <row r="493" spans="2:14" ht="12.75" customHeight="1" x14ac:dyDescent="0.15">
      <c r="B493" s="2"/>
      <c r="C493" s="2"/>
      <c r="N493" s="129"/>
    </row>
    <row r="494" spans="2:14" ht="12.75" customHeight="1" x14ac:dyDescent="0.15">
      <c r="B494" s="2"/>
      <c r="C494" s="2" t="s">
        <v>749</v>
      </c>
      <c r="D494" s="12"/>
      <c r="G494" s="13">
        <f>SUM(G492:G493)</f>
        <v>0</v>
      </c>
      <c r="H494" s="18"/>
      <c r="I494" s="13">
        <f>SUM(I492:I493)</f>
        <v>0</v>
      </c>
      <c r="J494" s="18"/>
      <c r="K494" s="13">
        <f>SUM(K492:K493)</f>
        <v>0</v>
      </c>
      <c r="L494" s="13">
        <f>G494+I494+K494</f>
        <v>0</v>
      </c>
      <c r="M494" s="13">
        <f>SUM(L492:L493)</f>
        <v>0</v>
      </c>
      <c r="N494" s="129"/>
    </row>
    <row r="495" spans="2:14" ht="12.75" customHeight="1" x14ac:dyDescent="0.15">
      <c r="B495" s="2"/>
      <c r="C495" s="2"/>
      <c r="D495" s="12"/>
      <c r="G495" s="18"/>
      <c r="H495" s="18"/>
      <c r="I495" s="18"/>
      <c r="J495" s="18"/>
      <c r="K495" s="18"/>
      <c r="L495" s="18"/>
      <c r="M495" s="18"/>
      <c r="N495" s="129"/>
    </row>
    <row r="496" spans="2:14" ht="12.75" customHeight="1" x14ac:dyDescent="0.15">
      <c r="B496" s="91"/>
      <c r="C496" s="119" t="s">
        <v>777</v>
      </c>
      <c r="D496" s="92"/>
      <c r="E496" s="93"/>
      <c r="F496" s="94"/>
      <c r="G496" s="95"/>
      <c r="H496" s="95"/>
      <c r="I496" s="95"/>
      <c r="J496" s="95"/>
      <c r="K496" s="95"/>
      <c r="L496" s="95"/>
      <c r="M496" s="120">
        <f>SUM(M200:M494)</f>
        <v>0</v>
      </c>
      <c r="N496" s="129"/>
    </row>
    <row r="497" spans="2:14" ht="12.75" customHeight="1" x14ac:dyDescent="0.15">
      <c r="B497" s="91"/>
      <c r="C497" s="119"/>
      <c r="D497" s="92"/>
      <c r="E497" s="93"/>
      <c r="F497" s="94"/>
      <c r="G497" s="95"/>
      <c r="H497" s="95"/>
      <c r="I497" s="95"/>
      <c r="J497" s="95"/>
      <c r="K497" s="95"/>
      <c r="L497" s="95"/>
      <c r="M497" s="120"/>
      <c r="N497" s="129"/>
    </row>
    <row r="498" spans="2:14" ht="12.75" customHeight="1" x14ac:dyDescent="0.15">
      <c r="B498" s="132" t="s">
        <v>502</v>
      </c>
      <c r="C498" s="2"/>
      <c r="D498" s="12"/>
      <c r="G498" s="18"/>
      <c r="H498" s="18"/>
      <c r="I498" s="18"/>
      <c r="J498" s="18"/>
      <c r="K498" s="18"/>
      <c r="L498" s="18"/>
      <c r="M498" s="18"/>
      <c r="N498" s="129"/>
    </row>
    <row r="499" spans="2:14" ht="12.75" customHeight="1" x14ac:dyDescent="0.15">
      <c r="B499" s="2" t="s">
        <v>542</v>
      </c>
      <c r="C499" s="2" t="s">
        <v>534</v>
      </c>
      <c r="N499" s="129"/>
    </row>
    <row r="500" spans="2:14" ht="12.75" customHeight="1" x14ac:dyDescent="0.15">
      <c r="B500" s="2"/>
      <c r="C500" s="2"/>
      <c r="D500" s="9" t="s">
        <v>279</v>
      </c>
      <c r="K500" s="10">
        <f>J500*E500</f>
        <v>0</v>
      </c>
      <c r="L500" s="10">
        <f>I500+K500</f>
        <v>0</v>
      </c>
      <c r="N500" s="129"/>
    </row>
    <row r="501" spans="2:14" ht="12.75" customHeight="1" x14ac:dyDescent="0.15">
      <c r="B501" s="2"/>
      <c r="C501" s="2"/>
      <c r="D501" s="9" t="s">
        <v>280</v>
      </c>
      <c r="K501" s="10">
        <f>J501*E501</f>
        <v>0</v>
      </c>
      <c r="L501" s="10">
        <f t="shared" ref="L501:L522" si="34">I501+K501</f>
        <v>0</v>
      </c>
      <c r="N501" s="129"/>
    </row>
    <row r="502" spans="2:14" ht="15.75" customHeight="1" x14ac:dyDescent="0.15">
      <c r="B502" s="2"/>
      <c r="C502" s="2"/>
      <c r="D502" s="9" t="s">
        <v>281</v>
      </c>
      <c r="K502" s="10">
        <f>J502*E502</f>
        <v>0</v>
      </c>
      <c r="L502" s="10">
        <f t="shared" si="34"/>
        <v>0</v>
      </c>
      <c r="N502" s="129"/>
    </row>
    <row r="503" spans="2:14" ht="12.75" customHeight="1" x14ac:dyDescent="0.15">
      <c r="B503" s="2"/>
      <c r="C503" s="2"/>
      <c r="D503" s="9" t="s">
        <v>39</v>
      </c>
      <c r="K503" s="10">
        <f>J503*E503</f>
        <v>0</v>
      </c>
      <c r="L503" s="10">
        <f t="shared" si="34"/>
        <v>0</v>
      </c>
      <c r="N503" s="129"/>
    </row>
    <row r="504" spans="2:14" ht="12.75" customHeight="1" x14ac:dyDescent="0.15">
      <c r="B504" s="2"/>
      <c r="C504" s="2"/>
      <c r="L504" s="10">
        <f t="shared" si="34"/>
        <v>0</v>
      </c>
      <c r="N504" s="129"/>
    </row>
    <row r="505" spans="2:14" ht="12.75" customHeight="1" x14ac:dyDescent="0.15">
      <c r="B505" s="2"/>
      <c r="C505" s="2"/>
      <c r="D505" s="9" t="s">
        <v>282</v>
      </c>
      <c r="K505" s="10">
        <f>J505*E505</f>
        <v>0</v>
      </c>
      <c r="L505" s="10">
        <f t="shared" si="34"/>
        <v>0</v>
      </c>
      <c r="N505" s="129"/>
    </row>
    <row r="506" spans="2:14" ht="12.75" customHeight="1" x14ac:dyDescent="0.15">
      <c r="B506" s="2"/>
      <c r="C506" s="2"/>
      <c r="D506" s="9" t="s">
        <v>283</v>
      </c>
      <c r="K506" s="10">
        <f>J506*E506</f>
        <v>0</v>
      </c>
      <c r="L506" s="10">
        <f t="shared" si="34"/>
        <v>0</v>
      </c>
      <c r="N506" s="129"/>
    </row>
    <row r="507" spans="2:14" ht="12.75" customHeight="1" x14ac:dyDescent="0.15">
      <c r="B507" s="2"/>
      <c r="C507" s="2"/>
      <c r="D507" s="9" t="s">
        <v>284</v>
      </c>
      <c r="K507" s="10">
        <f t="shared" ref="K507:K513" si="35">J507*E507</f>
        <v>0</v>
      </c>
      <c r="L507" s="10">
        <f t="shared" si="34"/>
        <v>0</v>
      </c>
      <c r="N507" s="129" t="s">
        <v>846</v>
      </c>
    </row>
    <row r="508" spans="2:14" ht="12.75" customHeight="1" x14ac:dyDescent="0.15">
      <c r="B508" s="2"/>
      <c r="C508" s="2"/>
      <c r="D508" s="9" t="s">
        <v>285</v>
      </c>
      <c r="K508" s="10">
        <f t="shared" si="35"/>
        <v>0</v>
      </c>
      <c r="L508" s="10">
        <f t="shared" si="34"/>
        <v>0</v>
      </c>
      <c r="N508" s="129" t="s">
        <v>846</v>
      </c>
    </row>
    <row r="509" spans="2:14" ht="12.75" customHeight="1" x14ac:dyDescent="0.15">
      <c r="B509" s="2"/>
      <c r="C509" s="2"/>
      <c r="D509" s="9" t="s">
        <v>293</v>
      </c>
      <c r="K509" s="10">
        <f>J509*E509</f>
        <v>0</v>
      </c>
      <c r="L509" s="10">
        <f t="shared" si="34"/>
        <v>0</v>
      </c>
      <c r="N509" s="129"/>
    </row>
    <row r="510" spans="2:14" ht="12.75" customHeight="1" x14ac:dyDescent="0.15">
      <c r="B510" s="2"/>
      <c r="C510" s="2"/>
      <c r="D510" s="9" t="s">
        <v>160</v>
      </c>
      <c r="K510" s="10">
        <f>J510*E510</f>
        <v>0</v>
      </c>
      <c r="L510" s="10">
        <f t="shared" si="34"/>
        <v>0</v>
      </c>
      <c r="N510" s="129" t="s">
        <v>557</v>
      </c>
    </row>
    <row r="511" spans="2:14" ht="12.75" customHeight="1" x14ac:dyDescent="0.15">
      <c r="B511" s="2"/>
      <c r="C511" s="2"/>
      <c r="D511" s="9" t="s">
        <v>161</v>
      </c>
      <c r="K511" s="10">
        <f>J511*E511</f>
        <v>0</v>
      </c>
      <c r="L511" s="10">
        <f t="shared" si="34"/>
        <v>0</v>
      </c>
      <c r="N511" s="129"/>
    </row>
    <row r="512" spans="2:14" ht="12.75" customHeight="1" x14ac:dyDescent="0.15">
      <c r="B512" s="2"/>
      <c r="C512" s="2"/>
      <c r="D512" s="9" t="s">
        <v>162</v>
      </c>
      <c r="K512" s="10">
        <f>J512*E512</f>
        <v>0</v>
      </c>
      <c r="L512" s="10">
        <f t="shared" si="34"/>
        <v>0</v>
      </c>
      <c r="N512" s="129"/>
    </row>
    <row r="513" spans="1:72" ht="12.75" customHeight="1" x14ac:dyDescent="0.15">
      <c r="B513" s="2"/>
      <c r="C513" s="2"/>
      <c r="D513" s="9" t="s">
        <v>163</v>
      </c>
      <c r="K513" s="10">
        <f t="shared" si="35"/>
        <v>0</v>
      </c>
      <c r="L513" s="10">
        <f t="shared" si="34"/>
        <v>0</v>
      </c>
      <c r="N513" s="129"/>
    </row>
    <row r="514" spans="1:72" ht="12.75" customHeight="1" x14ac:dyDescent="0.15">
      <c r="B514" s="2"/>
      <c r="C514" s="2"/>
      <c r="D514" s="9" t="s">
        <v>164</v>
      </c>
      <c r="K514" s="10">
        <f>J514*E514</f>
        <v>0</v>
      </c>
      <c r="L514" s="10">
        <f t="shared" si="34"/>
        <v>0</v>
      </c>
      <c r="N514" s="129"/>
    </row>
    <row r="515" spans="1:72" s="316" customFormat="1" ht="12.75" customHeight="1" x14ac:dyDescent="0.15">
      <c r="A515" s="321"/>
      <c r="B515" s="322"/>
      <c r="C515" s="322"/>
      <c r="D515" s="323" t="s">
        <v>185</v>
      </c>
      <c r="E515" s="324"/>
      <c r="F515" s="217"/>
      <c r="G515" s="325"/>
      <c r="H515" s="217"/>
      <c r="I515" s="325"/>
      <c r="J515" s="217"/>
      <c r="K515" s="325">
        <f>J515*E515</f>
        <v>0</v>
      </c>
      <c r="L515" s="10">
        <f t="shared" si="34"/>
        <v>0</v>
      </c>
      <c r="M515" s="325"/>
      <c r="N515" s="129" t="s">
        <v>186</v>
      </c>
      <c r="O515" s="217"/>
      <c r="P515" s="217"/>
      <c r="Q515" s="217"/>
      <c r="R515" s="217"/>
      <c r="S515" s="217"/>
      <c r="T515" s="217"/>
      <c r="U515" s="217"/>
      <c r="V515" s="217"/>
      <c r="W515" s="317"/>
      <c r="X515" s="317"/>
      <c r="Y515" s="317"/>
      <c r="Z515" s="317"/>
      <c r="AA515" s="317"/>
      <c r="AB515" s="317"/>
      <c r="AC515" s="317"/>
      <c r="AD515" s="317"/>
      <c r="AE515" s="317"/>
      <c r="AF515" s="317"/>
      <c r="AG515" s="317"/>
      <c r="AH515" s="317"/>
      <c r="AI515" s="317"/>
      <c r="AJ515" s="317"/>
      <c r="AK515" s="317"/>
      <c r="AL515" s="317"/>
      <c r="AM515" s="317"/>
      <c r="AN515" s="317"/>
      <c r="AO515" s="317"/>
      <c r="AP515" s="317"/>
      <c r="AQ515" s="317"/>
      <c r="AR515" s="317"/>
      <c r="AS515" s="317"/>
      <c r="AT515" s="317"/>
      <c r="AU515" s="317"/>
      <c r="AV515" s="317"/>
      <c r="AW515" s="317"/>
      <c r="AX515" s="317"/>
      <c r="AY515" s="317"/>
      <c r="AZ515" s="317"/>
      <c r="BA515" s="317"/>
      <c r="BB515" s="317"/>
      <c r="BC515" s="317"/>
      <c r="BD515" s="317"/>
      <c r="BE515" s="317"/>
      <c r="BF515" s="317"/>
      <c r="BG515" s="317"/>
      <c r="BH515" s="317"/>
      <c r="BI515" s="317"/>
      <c r="BJ515" s="317"/>
      <c r="BK515" s="317"/>
      <c r="BL515" s="317"/>
      <c r="BM515" s="317"/>
      <c r="BN515" s="317"/>
      <c r="BO515" s="317"/>
      <c r="BP515" s="317"/>
      <c r="BQ515" s="317"/>
      <c r="BR515" s="317"/>
      <c r="BS515" s="317"/>
      <c r="BT515" s="317"/>
    </row>
    <row r="516" spans="1:72" ht="12.75" customHeight="1" x14ac:dyDescent="0.15">
      <c r="B516" s="2"/>
      <c r="C516" s="2" t="s">
        <v>571</v>
      </c>
      <c r="L516" s="10">
        <f t="shared" si="34"/>
        <v>0</v>
      </c>
      <c r="N516" s="129"/>
    </row>
    <row r="517" spans="1:72" ht="12.75" customHeight="1" x14ac:dyDescent="0.15">
      <c r="B517" s="2"/>
      <c r="C517" s="2"/>
      <c r="D517" s="9" t="s">
        <v>165</v>
      </c>
      <c r="K517" s="10">
        <f>J517*E517</f>
        <v>0</v>
      </c>
      <c r="L517" s="10">
        <f t="shared" si="34"/>
        <v>0</v>
      </c>
      <c r="N517" s="129"/>
    </row>
    <row r="518" spans="1:72" ht="12.75" customHeight="1" x14ac:dyDescent="0.15">
      <c r="B518" s="2"/>
      <c r="C518" s="2"/>
      <c r="D518" s="503" t="s">
        <v>195</v>
      </c>
      <c r="E518" s="504"/>
      <c r="F518" s="504"/>
      <c r="G518" s="220">
        <f>SUM(L500:L515)</f>
        <v>0</v>
      </c>
      <c r="L518" s="10">
        <f t="shared" si="34"/>
        <v>0</v>
      </c>
      <c r="N518" s="129"/>
    </row>
    <row r="519" spans="1:72" ht="12.75" customHeight="1" x14ac:dyDescent="0.15">
      <c r="B519" s="2"/>
      <c r="C519" s="2"/>
      <c r="D519" s="9" t="s">
        <v>474</v>
      </c>
      <c r="E519" s="219">
        <f>E210</f>
        <v>8.3299999999999999E-2</v>
      </c>
      <c r="K519" s="10">
        <f>G518*E519</f>
        <v>0</v>
      </c>
      <c r="L519" s="10">
        <f t="shared" si="34"/>
        <v>0</v>
      </c>
      <c r="N519" s="129"/>
    </row>
    <row r="520" spans="1:72" ht="12.75" customHeight="1" x14ac:dyDescent="0.15">
      <c r="B520" s="2"/>
      <c r="C520" s="2"/>
      <c r="D520" s="9" t="s">
        <v>166</v>
      </c>
      <c r="E520" s="218"/>
      <c r="F520" s="6">
        <f>F215</f>
        <v>0</v>
      </c>
      <c r="K520" s="10">
        <f>(G518+L517+K519+K521)*E520</f>
        <v>0</v>
      </c>
      <c r="L520" s="10">
        <f t="shared" si="34"/>
        <v>0</v>
      </c>
      <c r="N520" s="129" t="s">
        <v>826</v>
      </c>
    </row>
    <row r="521" spans="1:72" ht="12.75" customHeight="1" x14ac:dyDescent="0.15">
      <c r="B521" s="2"/>
      <c r="C521" s="2"/>
      <c r="D521" s="9" t="s">
        <v>644</v>
      </c>
      <c r="E521" s="218">
        <v>9.5000000000000001E-2</v>
      </c>
      <c r="K521" s="10">
        <f>G518*E521</f>
        <v>0</v>
      </c>
      <c r="L521" s="10">
        <f t="shared" si="34"/>
        <v>0</v>
      </c>
      <c r="N521" s="129" t="s">
        <v>825</v>
      </c>
    </row>
    <row r="522" spans="1:72" ht="12.75" customHeight="1" x14ac:dyDescent="0.15">
      <c r="B522" s="2"/>
      <c r="C522" s="2"/>
      <c r="D522" s="9" t="s">
        <v>637</v>
      </c>
      <c r="E522" s="218"/>
      <c r="F522" s="6">
        <f>F228</f>
        <v>0</v>
      </c>
      <c r="K522" s="10">
        <f>(G518+L517+K519)*E522</f>
        <v>0</v>
      </c>
      <c r="L522" s="10">
        <f t="shared" si="34"/>
        <v>0</v>
      </c>
      <c r="N522" s="129" t="s">
        <v>824</v>
      </c>
    </row>
    <row r="523" spans="1:72" ht="12.75" customHeight="1" x14ac:dyDescent="0.15">
      <c r="B523" s="2"/>
      <c r="C523" s="2"/>
      <c r="N523" s="129"/>
    </row>
    <row r="524" spans="1:72" ht="12.75" customHeight="1" x14ac:dyDescent="0.15">
      <c r="B524" s="2"/>
      <c r="C524" s="2" t="s">
        <v>749</v>
      </c>
      <c r="D524" s="12"/>
      <c r="I524" s="13">
        <f>SUM(I500:I523)</f>
        <v>0</v>
      </c>
      <c r="K524" s="13">
        <f>SUM(K499:K523)</f>
        <v>0</v>
      </c>
      <c r="L524" s="13">
        <f>I524+K524</f>
        <v>0</v>
      </c>
      <c r="M524" s="13">
        <f>SUM(L499:L523)</f>
        <v>0</v>
      </c>
      <c r="N524" s="129"/>
    </row>
    <row r="525" spans="1:72" ht="12.75" customHeight="1" x14ac:dyDescent="0.15">
      <c r="B525" s="2" t="s">
        <v>647</v>
      </c>
      <c r="C525" s="2" t="s">
        <v>648</v>
      </c>
      <c r="D525" s="12"/>
      <c r="G525" s="18"/>
      <c r="I525" s="18"/>
      <c r="K525" s="18"/>
      <c r="L525" s="18"/>
      <c r="M525" s="18"/>
      <c r="N525" s="129"/>
    </row>
    <row r="526" spans="1:72" ht="12.75" customHeight="1" x14ac:dyDescent="0.15">
      <c r="B526" s="2"/>
      <c r="C526" s="2" t="s">
        <v>585</v>
      </c>
      <c r="N526" s="129"/>
    </row>
    <row r="527" spans="1:72" ht="12.75" customHeight="1" x14ac:dyDescent="0.15">
      <c r="B527" s="2"/>
      <c r="C527" s="2"/>
      <c r="D527" s="9" t="s">
        <v>167</v>
      </c>
      <c r="K527" s="10">
        <f>J527*E527</f>
        <v>0</v>
      </c>
      <c r="L527" s="10">
        <f t="shared" ref="L527:L541" si="36">I527+K527</f>
        <v>0</v>
      </c>
      <c r="N527" s="129"/>
    </row>
    <row r="528" spans="1:72" x14ac:dyDescent="0.15">
      <c r="B528" s="2"/>
      <c r="C528" s="2"/>
      <c r="D528" s="9" t="s">
        <v>168</v>
      </c>
      <c r="K528" s="10">
        <f>J528*E528</f>
        <v>0</v>
      </c>
      <c r="L528" s="10">
        <f t="shared" si="36"/>
        <v>0</v>
      </c>
      <c r="N528" s="129" t="s">
        <v>846</v>
      </c>
    </row>
    <row r="529" spans="2:14" ht="12.75" customHeight="1" x14ac:dyDescent="0.15">
      <c r="B529" s="2"/>
      <c r="C529" s="2"/>
      <c r="D529" s="9" t="s">
        <v>169</v>
      </c>
      <c r="K529" s="10">
        <f>J529*E529</f>
        <v>0</v>
      </c>
      <c r="L529" s="10">
        <f t="shared" si="36"/>
        <v>0</v>
      </c>
      <c r="N529" s="129"/>
    </row>
    <row r="530" spans="2:14" ht="12.75" customHeight="1" x14ac:dyDescent="0.15">
      <c r="B530" s="2"/>
      <c r="C530" s="2"/>
      <c r="D530" s="9" t="s">
        <v>170</v>
      </c>
      <c r="K530" s="10">
        <f>J530*E530</f>
        <v>0</v>
      </c>
      <c r="L530" s="10">
        <f t="shared" si="36"/>
        <v>0</v>
      </c>
      <c r="N530" s="129"/>
    </row>
    <row r="531" spans="2:14" ht="12.75" customHeight="1" x14ac:dyDescent="0.15">
      <c r="B531" s="2"/>
      <c r="C531" s="2"/>
      <c r="D531" s="9" t="s">
        <v>171</v>
      </c>
      <c r="K531" s="10">
        <f>J531*E531</f>
        <v>0</v>
      </c>
      <c r="L531" s="10">
        <f t="shared" si="36"/>
        <v>0</v>
      </c>
      <c r="N531" s="129" t="s">
        <v>847</v>
      </c>
    </row>
    <row r="532" spans="2:14" ht="12.75" customHeight="1" x14ac:dyDescent="0.15">
      <c r="B532" s="2"/>
      <c r="C532" s="2" t="s">
        <v>784</v>
      </c>
      <c r="L532" s="10">
        <f t="shared" si="36"/>
        <v>0</v>
      </c>
      <c r="N532" s="129"/>
    </row>
    <row r="533" spans="2:14" ht="12.75" customHeight="1" x14ac:dyDescent="0.15">
      <c r="B533" s="2"/>
      <c r="C533" s="2"/>
      <c r="D533" s="9" t="s">
        <v>172</v>
      </c>
      <c r="K533" s="10">
        <f t="shared" ref="K533:K539" si="37">J533*E533</f>
        <v>0</v>
      </c>
      <c r="L533" s="10">
        <f t="shared" si="36"/>
        <v>0</v>
      </c>
      <c r="N533" s="129"/>
    </row>
    <row r="534" spans="2:14" ht="12.75" customHeight="1" x14ac:dyDescent="0.15">
      <c r="B534" s="2"/>
      <c r="C534" s="2"/>
      <c r="D534" s="9" t="s">
        <v>173</v>
      </c>
      <c r="K534" s="10">
        <f>J534*E534</f>
        <v>0</v>
      </c>
      <c r="L534" s="10">
        <f t="shared" si="36"/>
        <v>0</v>
      </c>
      <c r="N534" s="129"/>
    </row>
    <row r="535" spans="2:14" ht="12.75" customHeight="1" x14ac:dyDescent="0.15">
      <c r="B535" s="2"/>
      <c r="C535" s="2"/>
      <c r="D535" s="9" t="s">
        <v>174</v>
      </c>
      <c r="K535" s="10">
        <f t="shared" si="37"/>
        <v>0</v>
      </c>
      <c r="L535" s="10">
        <f t="shared" si="36"/>
        <v>0</v>
      </c>
      <c r="N535" s="129"/>
    </row>
    <row r="536" spans="2:14" ht="12.75" customHeight="1" x14ac:dyDescent="0.15">
      <c r="B536" s="2"/>
      <c r="C536" s="2"/>
      <c r="D536" s="9" t="s">
        <v>175</v>
      </c>
      <c r="K536" s="10">
        <f t="shared" si="37"/>
        <v>0</v>
      </c>
      <c r="L536" s="10">
        <f t="shared" si="36"/>
        <v>0</v>
      </c>
      <c r="N536" s="129"/>
    </row>
    <row r="537" spans="2:14" ht="12.75" customHeight="1" x14ac:dyDescent="0.15">
      <c r="B537" s="2"/>
      <c r="C537" s="2"/>
      <c r="D537" s="9" t="s">
        <v>176</v>
      </c>
      <c r="K537" s="10">
        <f>J537*E537</f>
        <v>0</v>
      </c>
      <c r="L537" s="10">
        <f t="shared" si="36"/>
        <v>0</v>
      </c>
      <c r="N537" s="129"/>
    </row>
    <row r="538" spans="2:14" ht="12.75" customHeight="1" x14ac:dyDescent="0.15">
      <c r="B538" s="2"/>
      <c r="C538" s="2"/>
      <c r="D538" s="9" t="s">
        <v>276</v>
      </c>
      <c r="K538" s="10">
        <f t="shared" si="37"/>
        <v>0</v>
      </c>
      <c r="L538" s="10">
        <f t="shared" si="36"/>
        <v>0</v>
      </c>
      <c r="N538" s="129"/>
    </row>
    <row r="539" spans="2:14" ht="12.75" customHeight="1" x14ac:dyDescent="0.15">
      <c r="B539" s="2"/>
      <c r="C539" s="2"/>
      <c r="D539" s="9" t="s">
        <v>177</v>
      </c>
      <c r="K539" s="10">
        <f t="shared" si="37"/>
        <v>0</v>
      </c>
      <c r="L539" s="10">
        <f t="shared" si="36"/>
        <v>0</v>
      </c>
      <c r="N539" s="129"/>
    </row>
    <row r="540" spans="2:14" ht="12.75" customHeight="1" x14ac:dyDescent="0.15">
      <c r="B540" s="2"/>
      <c r="C540" s="2" t="s">
        <v>581</v>
      </c>
      <c r="L540" s="10">
        <f t="shared" si="36"/>
        <v>0</v>
      </c>
      <c r="N540" s="129"/>
    </row>
    <row r="541" spans="2:14" ht="12.75" customHeight="1" x14ac:dyDescent="0.15">
      <c r="B541" s="2"/>
      <c r="C541" s="2"/>
      <c r="D541" s="9" t="s">
        <v>178</v>
      </c>
      <c r="K541" s="10">
        <f>J541*E541</f>
        <v>0</v>
      </c>
      <c r="L541" s="10">
        <f t="shared" si="36"/>
        <v>0</v>
      </c>
      <c r="N541" s="129"/>
    </row>
    <row r="542" spans="2:14" ht="12.75" customHeight="1" x14ac:dyDescent="0.15">
      <c r="B542" s="2"/>
      <c r="C542" s="2"/>
      <c r="N542" s="129"/>
    </row>
    <row r="543" spans="2:14" ht="12.75" customHeight="1" x14ac:dyDescent="0.15">
      <c r="B543" s="2"/>
      <c r="C543" s="2" t="s">
        <v>545</v>
      </c>
      <c r="I543" s="13">
        <f>SUM(I525:I542)</f>
        <v>0</v>
      </c>
      <c r="K543" s="13">
        <f>SUM(K525:K542)</f>
        <v>0</v>
      </c>
      <c r="L543" s="13">
        <f>I543+G543</f>
        <v>0</v>
      </c>
      <c r="M543" s="13">
        <f>SUM(L525:L542)</f>
        <v>0</v>
      </c>
      <c r="N543" s="129"/>
    </row>
    <row r="544" spans="2:14" ht="12.75" customHeight="1" x14ac:dyDescent="0.15">
      <c r="B544" s="2" t="s">
        <v>643</v>
      </c>
      <c r="C544" s="2" t="s">
        <v>649</v>
      </c>
      <c r="G544" s="18"/>
      <c r="I544" s="18"/>
      <c r="K544" s="18"/>
      <c r="L544" s="18"/>
      <c r="M544" s="18"/>
      <c r="N544" s="129"/>
    </row>
    <row r="545" spans="2:14" x14ac:dyDescent="0.15">
      <c r="B545" s="2"/>
      <c r="C545" s="2"/>
      <c r="D545" s="9" t="s">
        <v>179</v>
      </c>
      <c r="G545" s="7"/>
      <c r="I545" s="7"/>
      <c r="K545" s="10">
        <f>J545*E545</f>
        <v>0</v>
      </c>
      <c r="L545" s="10">
        <f>I545+K545</f>
        <v>0</v>
      </c>
      <c r="M545" s="18"/>
      <c r="N545" s="129"/>
    </row>
    <row r="546" spans="2:14" x14ac:dyDescent="0.15">
      <c r="B546" s="2"/>
      <c r="C546" s="2"/>
      <c r="D546" s="9" t="s">
        <v>180</v>
      </c>
      <c r="G546" s="7"/>
      <c r="I546" s="7"/>
      <c r="K546" s="10">
        <f t="shared" ref="K546:K557" si="38">J546*E546</f>
        <v>0</v>
      </c>
      <c r="L546" s="10">
        <f t="shared" ref="L546:L557" si="39">I546+K546</f>
        <v>0</v>
      </c>
      <c r="M546" s="18"/>
      <c r="N546" s="129"/>
    </row>
    <row r="547" spans="2:14" x14ac:dyDescent="0.15">
      <c r="B547" s="2"/>
      <c r="C547" s="2"/>
      <c r="D547" s="9" t="s">
        <v>343</v>
      </c>
      <c r="G547" s="7"/>
      <c r="I547" s="7"/>
      <c r="K547" s="10">
        <f t="shared" si="38"/>
        <v>0</v>
      </c>
      <c r="L547" s="10">
        <f t="shared" si="39"/>
        <v>0</v>
      </c>
      <c r="M547" s="18"/>
      <c r="N547" s="129"/>
    </row>
    <row r="548" spans="2:14" x14ac:dyDescent="0.15">
      <c r="B548" s="2"/>
      <c r="C548" s="2"/>
      <c r="D548" s="9" t="s">
        <v>182</v>
      </c>
      <c r="G548" s="7"/>
      <c r="I548" s="7"/>
      <c r="K548" s="10">
        <f t="shared" si="38"/>
        <v>0</v>
      </c>
      <c r="L548" s="10">
        <f t="shared" si="39"/>
        <v>0</v>
      </c>
      <c r="M548" s="18"/>
      <c r="N548" s="129"/>
    </row>
    <row r="549" spans="2:14" ht="12.75" customHeight="1" x14ac:dyDescent="0.15">
      <c r="B549" s="2"/>
      <c r="C549" s="2"/>
      <c r="D549" s="9" t="s">
        <v>251</v>
      </c>
      <c r="G549" s="7"/>
      <c r="I549" s="7"/>
      <c r="K549" s="10">
        <f>J549*E549</f>
        <v>0</v>
      </c>
      <c r="L549" s="10">
        <f t="shared" si="39"/>
        <v>0</v>
      </c>
      <c r="M549" s="18"/>
      <c r="N549" s="129"/>
    </row>
    <row r="550" spans="2:14" ht="12.75" customHeight="1" x14ac:dyDescent="0.15">
      <c r="B550" s="2"/>
      <c r="C550" s="2"/>
      <c r="D550" s="9" t="s">
        <v>183</v>
      </c>
      <c r="G550" s="7"/>
      <c r="I550" s="7"/>
      <c r="K550" s="10">
        <f t="shared" si="38"/>
        <v>0</v>
      </c>
      <c r="L550" s="10">
        <f t="shared" si="39"/>
        <v>0</v>
      </c>
      <c r="M550" s="18"/>
      <c r="N550" s="129"/>
    </row>
    <row r="551" spans="2:14" ht="12.75" customHeight="1" x14ac:dyDescent="0.15">
      <c r="B551" s="2"/>
      <c r="C551" s="2"/>
      <c r="D551" s="9" t="s">
        <v>252</v>
      </c>
      <c r="G551" s="7"/>
      <c r="I551" s="7"/>
      <c r="K551" s="10">
        <f t="shared" si="38"/>
        <v>0</v>
      </c>
      <c r="L551" s="10">
        <f t="shared" si="39"/>
        <v>0</v>
      </c>
      <c r="M551" s="18"/>
      <c r="N551" s="129"/>
    </row>
    <row r="552" spans="2:14" ht="12.75" customHeight="1" x14ac:dyDescent="0.15">
      <c r="B552" s="2"/>
      <c r="C552" s="2"/>
      <c r="D552" s="9" t="s">
        <v>184</v>
      </c>
      <c r="G552" s="7"/>
      <c r="I552" s="7"/>
      <c r="K552" s="10">
        <f t="shared" si="38"/>
        <v>0</v>
      </c>
      <c r="L552" s="10">
        <f t="shared" si="39"/>
        <v>0</v>
      </c>
      <c r="M552" s="18"/>
      <c r="N552" s="129"/>
    </row>
    <row r="553" spans="2:14" ht="12.75" customHeight="1" x14ac:dyDescent="0.15">
      <c r="B553" s="2"/>
      <c r="C553" s="2"/>
      <c r="D553" s="9" t="s">
        <v>345</v>
      </c>
      <c r="G553" s="7"/>
      <c r="I553" s="7"/>
      <c r="K553" s="10">
        <f t="shared" si="38"/>
        <v>0</v>
      </c>
      <c r="L553" s="10">
        <f t="shared" si="39"/>
        <v>0</v>
      </c>
      <c r="M553" s="18"/>
      <c r="N553" s="129"/>
    </row>
    <row r="554" spans="2:14" ht="12.75" customHeight="1" x14ac:dyDescent="0.15">
      <c r="B554" s="2"/>
      <c r="C554" s="2"/>
      <c r="D554" s="9" t="s">
        <v>346</v>
      </c>
      <c r="G554" s="7"/>
      <c r="I554" s="7"/>
      <c r="K554" s="10">
        <f t="shared" si="38"/>
        <v>0</v>
      </c>
      <c r="L554" s="10">
        <f t="shared" si="39"/>
        <v>0</v>
      </c>
      <c r="M554" s="18"/>
      <c r="N554" s="129"/>
    </row>
    <row r="555" spans="2:14" ht="12.75" customHeight="1" x14ac:dyDescent="0.15">
      <c r="B555" s="2"/>
      <c r="C555" s="2"/>
      <c r="D555" s="9" t="s">
        <v>347</v>
      </c>
      <c r="G555" s="7"/>
      <c r="I555" s="7"/>
      <c r="K555" s="10">
        <f>J555*E555</f>
        <v>0</v>
      </c>
      <c r="L555" s="10">
        <f t="shared" si="39"/>
        <v>0</v>
      </c>
      <c r="M555" s="18"/>
      <c r="N555" s="129"/>
    </row>
    <row r="556" spans="2:14" ht="12.75" customHeight="1" x14ac:dyDescent="0.15">
      <c r="B556" s="2"/>
      <c r="C556" s="2"/>
      <c r="D556" s="9" t="s">
        <v>263</v>
      </c>
      <c r="G556" s="7"/>
      <c r="I556" s="7"/>
      <c r="K556" s="10">
        <f t="shared" si="38"/>
        <v>0</v>
      </c>
      <c r="L556" s="10">
        <f t="shared" si="39"/>
        <v>0</v>
      </c>
      <c r="M556" s="18"/>
      <c r="N556" s="129"/>
    </row>
    <row r="557" spans="2:14" ht="12.75" customHeight="1" x14ac:dyDescent="0.15">
      <c r="B557" s="2"/>
      <c r="C557" s="2"/>
      <c r="D557" s="9" t="s">
        <v>234</v>
      </c>
      <c r="G557" s="7"/>
      <c r="I557" s="7"/>
      <c r="K557" s="10">
        <f t="shared" si="38"/>
        <v>0</v>
      </c>
      <c r="L557" s="10">
        <f t="shared" si="39"/>
        <v>0</v>
      </c>
      <c r="M557" s="18"/>
      <c r="N557" s="129"/>
    </row>
    <row r="558" spans="2:14" ht="12.75" customHeight="1" x14ac:dyDescent="0.15">
      <c r="B558" s="2"/>
      <c r="C558" s="2"/>
      <c r="G558" s="7"/>
      <c r="I558" s="7"/>
      <c r="K558" s="7"/>
      <c r="M558" s="18"/>
      <c r="N558" s="129"/>
    </row>
    <row r="559" spans="2:14" ht="12.75" customHeight="1" x14ac:dyDescent="0.15">
      <c r="B559" s="2"/>
      <c r="C559" s="2" t="s">
        <v>545</v>
      </c>
      <c r="I559" s="13">
        <f>SUM(I544:I558)</f>
        <v>0</v>
      </c>
      <c r="K559" s="13">
        <f>SUM(K544:K558)</f>
        <v>0</v>
      </c>
      <c r="L559" s="13">
        <f>I559+G559</f>
        <v>0</v>
      </c>
      <c r="M559" s="13">
        <f>SUM(L544:L558)</f>
        <v>0</v>
      </c>
      <c r="N559" s="129"/>
    </row>
    <row r="560" spans="2:14" ht="12.75" customHeight="1" x14ac:dyDescent="0.15">
      <c r="B560" s="2"/>
      <c r="C560" s="2"/>
      <c r="I560" s="18"/>
      <c r="K560" s="18"/>
      <c r="L560" s="18"/>
      <c r="M560" s="18"/>
      <c r="N560" s="129"/>
    </row>
    <row r="561" spans="2:14" ht="12.75" customHeight="1" x14ac:dyDescent="0.15">
      <c r="B561" s="2" t="s">
        <v>61</v>
      </c>
      <c r="C561" s="282" t="s">
        <v>62</v>
      </c>
      <c r="I561" s="18"/>
      <c r="K561" s="18"/>
      <c r="L561" s="18"/>
      <c r="M561" s="18"/>
      <c r="N561" s="129"/>
    </row>
    <row r="562" spans="2:14" ht="12.75" customHeight="1" x14ac:dyDescent="0.15">
      <c r="B562" s="2" t="s">
        <v>708</v>
      </c>
      <c r="C562" s="2" t="s">
        <v>352</v>
      </c>
      <c r="G562" s="4" t="s">
        <v>595</v>
      </c>
      <c r="K562" s="35"/>
      <c r="L562" s="4"/>
      <c r="N562" s="129"/>
    </row>
    <row r="563" spans="2:14" ht="12.75" customHeight="1" x14ac:dyDescent="0.15">
      <c r="B563" s="2"/>
      <c r="C563" s="2"/>
      <c r="D563" s="9" t="s">
        <v>71</v>
      </c>
      <c r="K563" s="10">
        <f>J563*E563</f>
        <v>0</v>
      </c>
      <c r="L563" s="10">
        <f>I563+K563</f>
        <v>0</v>
      </c>
      <c r="N563" s="129"/>
    </row>
    <row r="564" spans="2:14" ht="12.75" customHeight="1" x14ac:dyDescent="0.15">
      <c r="B564" s="2"/>
      <c r="C564" s="2"/>
      <c r="D564" s="9" t="s">
        <v>72</v>
      </c>
      <c r="K564" s="10">
        <f>J564*E564</f>
        <v>0</v>
      </c>
      <c r="L564" s="10">
        <f>I564+K564</f>
        <v>0</v>
      </c>
      <c r="N564" s="129"/>
    </row>
    <row r="565" spans="2:14" ht="12.75" customHeight="1" x14ac:dyDescent="0.15">
      <c r="B565" s="2"/>
      <c r="C565" s="2" t="s">
        <v>599</v>
      </c>
      <c r="K565" s="179"/>
      <c r="N565" s="129"/>
    </row>
    <row r="566" spans="2:14" ht="12.75" customHeight="1" x14ac:dyDescent="0.15">
      <c r="B566" s="2"/>
      <c r="C566" s="2"/>
      <c r="D566" s="9" t="s">
        <v>73</v>
      </c>
      <c r="K566" s="10">
        <f t="shared" ref="K566:K571" si="40">J566*E566</f>
        <v>0</v>
      </c>
      <c r="L566" s="10">
        <f t="shared" ref="L566:L571" si="41">I566+K566</f>
        <v>0</v>
      </c>
      <c r="N566" s="129"/>
    </row>
    <row r="567" spans="2:14" ht="12.75" customHeight="1" x14ac:dyDescent="0.15">
      <c r="B567" s="2"/>
      <c r="C567" s="2"/>
      <c r="D567" s="9" t="s">
        <v>74</v>
      </c>
      <c r="K567" s="10">
        <f>J567*E567</f>
        <v>0</v>
      </c>
      <c r="L567" s="10">
        <f t="shared" si="41"/>
        <v>0</v>
      </c>
      <c r="N567" s="129" t="s">
        <v>848</v>
      </c>
    </row>
    <row r="568" spans="2:14" ht="12.75" customHeight="1" x14ac:dyDescent="0.15">
      <c r="B568" s="2"/>
      <c r="C568" s="2"/>
      <c r="D568" s="9" t="s">
        <v>75</v>
      </c>
      <c r="K568" s="10">
        <f t="shared" si="40"/>
        <v>0</v>
      </c>
      <c r="L568" s="10">
        <f t="shared" si="41"/>
        <v>0</v>
      </c>
      <c r="N568" s="129" t="s">
        <v>848</v>
      </c>
    </row>
    <row r="569" spans="2:14" ht="12.75" customHeight="1" x14ac:dyDescent="0.15">
      <c r="B569" s="2"/>
      <c r="C569" s="2"/>
      <c r="D569" s="9" t="s">
        <v>76</v>
      </c>
      <c r="K569" s="10">
        <f t="shared" si="40"/>
        <v>0</v>
      </c>
      <c r="L569" s="10">
        <f t="shared" si="41"/>
        <v>0</v>
      </c>
      <c r="N569" s="129"/>
    </row>
    <row r="570" spans="2:14" ht="12.75" customHeight="1" x14ac:dyDescent="0.15">
      <c r="B570" s="2"/>
      <c r="C570" s="2"/>
      <c r="D570" s="9" t="s">
        <v>197</v>
      </c>
      <c r="K570" s="10">
        <f t="shared" si="40"/>
        <v>0</v>
      </c>
      <c r="L570" s="10">
        <f t="shared" si="41"/>
        <v>0</v>
      </c>
      <c r="N570" s="129"/>
    </row>
    <row r="571" spans="2:14" ht="12.75" customHeight="1" x14ac:dyDescent="0.15">
      <c r="B571" s="2"/>
      <c r="C571" s="2"/>
      <c r="D571" s="9" t="s">
        <v>198</v>
      </c>
      <c r="K571" s="10">
        <f t="shared" si="40"/>
        <v>0</v>
      </c>
      <c r="L571" s="10">
        <f t="shared" si="41"/>
        <v>0</v>
      </c>
      <c r="N571" s="129"/>
    </row>
    <row r="572" spans="2:14" ht="12.75" customHeight="1" x14ac:dyDescent="0.15">
      <c r="B572" s="2"/>
      <c r="C572" s="2" t="s">
        <v>586</v>
      </c>
      <c r="K572" s="179"/>
      <c r="N572" s="129"/>
    </row>
    <row r="573" spans="2:14" ht="12.75" customHeight="1" x14ac:dyDescent="0.15">
      <c r="B573" s="2"/>
      <c r="C573" s="2"/>
      <c r="D573" s="9" t="s">
        <v>199</v>
      </c>
      <c r="K573" s="10">
        <f>J573*E573</f>
        <v>0</v>
      </c>
      <c r="L573" s="10">
        <f>I573+K573</f>
        <v>0</v>
      </c>
      <c r="N573" s="129"/>
    </row>
    <row r="574" spans="2:14" ht="12.75" customHeight="1" x14ac:dyDescent="0.15">
      <c r="B574" s="2"/>
      <c r="C574" s="2"/>
      <c r="D574" s="9" t="s">
        <v>200</v>
      </c>
      <c r="K574" s="10">
        <f>J574*E574</f>
        <v>0</v>
      </c>
      <c r="L574" s="10">
        <f>I574+K574</f>
        <v>0</v>
      </c>
      <c r="N574" s="129"/>
    </row>
    <row r="575" spans="2:14" ht="12.75" customHeight="1" x14ac:dyDescent="0.15">
      <c r="B575" s="2"/>
      <c r="C575" s="2"/>
      <c r="D575" s="9" t="s">
        <v>201</v>
      </c>
      <c r="K575" s="10">
        <f>J575*E575</f>
        <v>0</v>
      </c>
      <c r="L575" s="10">
        <f>I575+K575</f>
        <v>0</v>
      </c>
      <c r="N575" s="129"/>
    </row>
    <row r="576" spans="2:14" ht="12.75" customHeight="1" x14ac:dyDescent="0.15">
      <c r="B576" s="2"/>
      <c r="C576" s="2"/>
      <c r="D576" s="9" t="s">
        <v>202</v>
      </c>
      <c r="K576" s="10">
        <f>J576*E576</f>
        <v>0</v>
      </c>
      <c r="L576" s="10">
        <f>I576+K576</f>
        <v>0</v>
      </c>
      <c r="N576" s="129"/>
    </row>
    <row r="577" spans="1:72" s="316" customFormat="1" ht="12.75" customHeight="1" x14ac:dyDescent="0.15">
      <c r="A577" s="321"/>
      <c r="B577" s="322"/>
      <c r="C577" s="322" t="s">
        <v>59</v>
      </c>
      <c r="D577" s="323"/>
      <c r="E577" s="324"/>
      <c r="F577" s="217"/>
      <c r="G577" s="325"/>
      <c r="H577" s="217"/>
      <c r="I577" s="325"/>
      <c r="J577" s="217"/>
      <c r="K577" s="351"/>
      <c r="L577" s="325"/>
      <c r="M577" s="325"/>
      <c r="N577" s="129" t="s">
        <v>69</v>
      </c>
      <c r="O577" s="217"/>
      <c r="P577" s="217"/>
      <c r="Q577" s="217"/>
      <c r="R577" s="217"/>
      <c r="S577" s="217"/>
      <c r="T577" s="217"/>
      <c r="U577" s="217"/>
      <c r="V577" s="217"/>
      <c r="W577" s="317"/>
      <c r="X577" s="317"/>
      <c r="Y577" s="317"/>
      <c r="Z577" s="317"/>
      <c r="AA577" s="317"/>
      <c r="AB577" s="317"/>
      <c r="AC577" s="317"/>
      <c r="AD577" s="317"/>
      <c r="AE577" s="317"/>
      <c r="AF577" s="317"/>
      <c r="AG577" s="317"/>
      <c r="AH577" s="317"/>
      <c r="AI577" s="317"/>
      <c r="AJ577" s="317"/>
      <c r="AK577" s="317"/>
      <c r="AL577" s="317"/>
      <c r="AM577" s="317"/>
      <c r="AN577" s="317"/>
      <c r="AO577" s="317"/>
      <c r="AP577" s="317"/>
      <c r="AQ577" s="317"/>
      <c r="AR577" s="317"/>
      <c r="AS577" s="317"/>
      <c r="AT577" s="317"/>
      <c r="AU577" s="317"/>
      <c r="AV577" s="317"/>
      <c r="AW577" s="317"/>
      <c r="AX577" s="317"/>
      <c r="AY577" s="317"/>
      <c r="AZ577" s="317"/>
      <c r="BA577" s="317"/>
      <c r="BB577" s="317"/>
      <c r="BC577" s="317"/>
      <c r="BD577" s="317"/>
      <c r="BE577" s="317"/>
      <c r="BF577" s="317"/>
      <c r="BG577" s="317"/>
      <c r="BH577" s="317"/>
      <c r="BI577" s="317"/>
      <c r="BJ577" s="317"/>
      <c r="BK577" s="317"/>
      <c r="BL577" s="317"/>
      <c r="BM577" s="317"/>
      <c r="BN577" s="317"/>
      <c r="BO577" s="317"/>
      <c r="BP577" s="317"/>
      <c r="BQ577" s="317"/>
      <c r="BR577" s="317"/>
      <c r="BS577" s="317"/>
      <c r="BT577" s="317"/>
    </row>
    <row r="578" spans="1:72" ht="12.75" customHeight="1" x14ac:dyDescent="0.15">
      <c r="B578" s="2"/>
      <c r="C578" s="2"/>
      <c r="D578" s="9" t="s">
        <v>203</v>
      </c>
      <c r="K578" s="10">
        <f>J578*E578</f>
        <v>0</v>
      </c>
      <c r="L578" s="10">
        <f>I578+K578</f>
        <v>0</v>
      </c>
      <c r="N578" s="129"/>
    </row>
    <row r="579" spans="1:72" ht="12.75" customHeight="1" x14ac:dyDescent="0.15">
      <c r="B579" s="2"/>
      <c r="C579" s="2"/>
      <c r="D579" s="9" t="s">
        <v>204</v>
      </c>
      <c r="K579" s="10">
        <f>J579*E579</f>
        <v>0</v>
      </c>
      <c r="L579" s="10">
        <f>I579+K579</f>
        <v>0</v>
      </c>
      <c r="N579" s="129" t="s">
        <v>849</v>
      </c>
    </row>
    <row r="580" spans="1:72" ht="12.75" customHeight="1" x14ac:dyDescent="0.15">
      <c r="B580" s="2"/>
      <c r="C580" s="2"/>
      <c r="D580" s="9" t="s">
        <v>205</v>
      </c>
      <c r="K580" s="10">
        <f>J580*E580</f>
        <v>0</v>
      </c>
      <c r="L580" s="10">
        <f>I580+K580</f>
        <v>0</v>
      </c>
      <c r="N580" s="129"/>
    </row>
    <row r="581" spans="1:72" ht="12.75" customHeight="1" x14ac:dyDescent="0.15">
      <c r="B581" s="2"/>
      <c r="C581" s="2"/>
      <c r="D581" s="9" t="s">
        <v>886</v>
      </c>
      <c r="K581" s="10">
        <f>J581*E581</f>
        <v>0</v>
      </c>
      <c r="L581" s="10">
        <f>I581+K581</f>
        <v>0</v>
      </c>
      <c r="N581" s="129" t="s">
        <v>887</v>
      </c>
    </row>
    <row r="582" spans="1:72" ht="12.75" customHeight="1" x14ac:dyDescent="0.15">
      <c r="B582" s="2"/>
      <c r="C582" s="2"/>
      <c r="D582" s="9" t="s">
        <v>888</v>
      </c>
      <c r="K582" s="10">
        <f>J582*E582</f>
        <v>0</v>
      </c>
      <c r="L582" s="10">
        <f>I582+K582</f>
        <v>0</v>
      </c>
      <c r="N582" s="129" t="s">
        <v>850</v>
      </c>
    </row>
    <row r="583" spans="1:72" ht="12.75" customHeight="1" x14ac:dyDescent="0.15">
      <c r="B583" s="2"/>
      <c r="C583" s="2"/>
      <c r="K583" s="179"/>
      <c r="N583" s="129"/>
    </row>
    <row r="584" spans="1:72" ht="12.75" customHeight="1" x14ac:dyDescent="0.15">
      <c r="B584" s="2"/>
      <c r="C584" s="2" t="s">
        <v>749</v>
      </c>
      <c r="D584" s="12"/>
      <c r="G584" s="18"/>
      <c r="I584" s="13">
        <f>SUM(I562:I583)</f>
        <v>0</v>
      </c>
      <c r="J584" s="18"/>
      <c r="K584" s="13">
        <f>SUM(K562:K583)</f>
        <v>0</v>
      </c>
      <c r="L584" s="13">
        <f>I584+K584</f>
        <v>0</v>
      </c>
      <c r="M584" s="13">
        <f>SUM(L562:L583)</f>
        <v>0</v>
      </c>
      <c r="N584" s="129"/>
    </row>
    <row r="585" spans="1:72" ht="12.75" customHeight="1" x14ac:dyDescent="0.15">
      <c r="B585" s="2" t="s">
        <v>709</v>
      </c>
      <c r="C585" s="2" t="s">
        <v>659</v>
      </c>
      <c r="D585" s="12"/>
      <c r="G585" s="18"/>
      <c r="I585" s="18"/>
      <c r="K585" s="179"/>
      <c r="L585" s="18"/>
      <c r="M585" s="18"/>
      <c r="N585" s="128"/>
    </row>
    <row r="586" spans="1:72" ht="12.75" customHeight="1" x14ac:dyDescent="0.15">
      <c r="B586" s="2"/>
      <c r="C586" s="2"/>
      <c r="D586" s="9" t="s">
        <v>206</v>
      </c>
      <c r="G586" s="18"/>
      <c r="I586" s="18"/>
      <c r="K586" s="10">
        <f>J586*E586</f>
        <v>0</v>
      </c>
      <c r="L586" s="10">
        <f>I586+K586</f>
        <v>0</v>
      </c>
      <c r="M586" s="18"/>
      <c r="N586" s="128"/>
    </row>
    <row r="587" spans="1:72" ht="12.75" customHeight="1" x14ac:dyDescent="0.15">
      <c r="B587" s="2"/>
      <c r="C587" s="2"/>
      <c r="D587" s="9" t="s">
        <v>207</v>
      </c>
      <c r="G587" s="18"/>
      <c r="I587" s="18"/>
      <c r="K587" s="10">
        <f>J587*E587</f>
        <v>0</v>
      </c>
      <c r="L587" s="10">
        <f>I587+K587</f>
        <v>0</v>
      </c>
      <c r="M587" s="18"/>
      <c r="N587" s="128"/>
    </row>
    <row r="588" spans="1:72" ht="12.75" customHeight="1" x14ac:dyDescent="0.15">
      <c r="B588" s="2"/>
      <c r="C588" s="2"/>
      <c r="D588" s="9" t="s">
        <v>208</v>
      </c>
      <c r="G588" s="18"/>
      <c r="I588" s="18"/>
      <c r="K588" s="10">
        <f>J588*E588</f>
        <v>0</v>
      </c>
      <c r="L588" s="10">
        <f>I588+K588</f>
        <v>0</v>
      </c>
      <c r="M588" s="18"/>
      <c r="N588" s="128"/>
    </row>
    <row r="589" spans="1:72" ht="12.75" customHeight="1" x14ac:dyDescent="0.15">
      <c r="B589" s="2"/>
      <c r="C589" s="2"/>
      <c r="D589" s="9" t="s">
        <v>209</v>
      </c>
      <c r="G589" s="18"/>
      <c r="I589" s="18"/>
      <c r="K589" s="10">
        <f>J589*E589</f>
        <v>0</v>
      </c>
      <c r="L589" s="10">
        <f>I589+K589</f>
        <v>0</v>
      </c>
      <c r="M589" s="18"/>
      <c r="N589" s="128"/>
    </row>
    <row r="590" spans="1:72" ht="12.75" customHeight="1" x14ac:dyDescent="0.15">
      <c r="B590" s="2"/>
      <c r="D590" s="177"/>
      <c r="K590" s="179"/>
      <c r="N590" s="129"/>
    </row>
    <row r="591" spans="1:72" ht="12.75" customHeight="1" x14ac:dyDescent="0.15">
      <c r="B591" s="2"/>
      <c r="C591" s="2" t="s">
        <v>749</v>
      </c>
      <c r="D591" s="12"/>
      <c r="G591" s="18"/>
      <c r="I591" s="13">
        <f>SUM(I585:I590)</f>
        <v>0</v>
      </c>
      <c r="K591" s="13">
        <f>SUM(K585:K590)</f>
        <v>0</v>
      </c>
      <c r="L591" s="13">
        <f>I591+K591</f>
        <v>0</v>
      </c>
      <c r="M591" s="13">
        <f>SUM(L585:L590)</f>
        <v>0</v>
      </c>
      <c r="N591" s="129"/>
    </row>
    <row r="592" spans="1:72" s="316" customFormat="1" ht="12.75" customHeight="1" x14ac:dyDescent="0.15">
      <c r="A592" s="321"/>
      <c r="B592" s="322" t="s">
        <v>128</v>
      </c>
      <c r="C592" s="322" t="s">
        <v>140</v>
      </c>
      <c r="D592" s="340"/>
      <c r="E592" s="324"/>
      <c r="F592" s="217"/>
      <c r="G592" s="342"/>
      <c r="H592" s="217"/>
      <c r="I592" s="342"/>
      <c r="J592" s="217"/>
      <c r="K592" s="351"/>
      <c r="L592" s="342"/>
      <c r="M592" s="342"/>
      <c r="N592" s="128"/>
      <c r="O592" s="217"/>
      <c r="P592" s="217"/>
      <c r="Q592" s="217"/>
      <c r="R592" s="217"/>
      <c r="S592" s="217"/>
      <c r="T592" s="217"/>
      <c r="U592" s="217"/>
      <c r="V592" s="217"/>
      <c r="W592" s="317"/>
      <c r="X592" s="317"/>
      <c r="Y592" s="317"/>
      <c r="Z592" s="317"/>
      <c r="AA592" s="317"/>
      <c r="AB592" s="317"/>
      <c r="AC592" s="317"/>
      <c r="AD592" s="317"/>
      <c r="AE592" s="317"/>
      <c r="AF592" s="317"/>
      <c r="AG592" s="317"/>
      <c r="AH592" s="317"/>
      <c r="AI592" s="317"/>
      <c r="AJ592" s="317"/>
      <c r="AK592" s="317"/>
      <c r="AL592" s="317"/>
      <c r="AM592" s="317"/>
      <c r="AN592" s="317"/>
      <c r="AO592" s="317"/>
      <c r="AP592" s="317"/>
      <c r="AQ592" s="317"/>
      <c r="AR592" s="317"/>
      <c r="AS592" s="317"/>
      <c r="AT592" s="317"/>
      <c r="AU592" s="317"/>
      <c r="AV592" s="317"/>
      <c r="AW592" s="317"/>
      <c r="AX592" s="317"/>
      <c r="AY592" s="317"/>
      <c r="AZ592" s="317"/>
      <c r="BA592" s="317"/>
      <c r="BB592" s="317"/>
      <c r="BC592" s="317"/>
      <c r="BD592" s="317"/>
      <c r="BE592" s="317"/>
      <c r="BF592" s="317"/>
      <c r="BG592" s="317"/>
      <c r="BH592" s="317"/>
      <c r="BI592" s="317"/>
      <c r="BJ592" s="317"/>
      <c r="BK592" s="317"/>
      <c r="BL592" s="317"/>
      <c r="BM592" s="317"/>
      <c r="BN592" s="317"/>
      <c r="BO592" s="317"/>
      <c r="BP592" s="317"/>
      <c r="BQ592" s="317"/>
      <c r="BR592" s="317"/>
      <c r="BS592" s="317"/>
      <c r="BT592" s="317"/>
    </row>
    <row r="593" spans="1:72" s="316" customFormat="1" ht="12.75" customHeight="1" x14ac:dyDescent="0.15">
      <c r="A593" s="321"/>
      <c r="B593" s="322"/>
      <c r="C593" s="322"/>
      <c r="D593" s="323" t="s">
        <v>141</v>
      </c>
      <c r="E593" s="324"/>
      <c r="F593" s="217"/>
      <c r="G593" s="342"/>
      <c r="H593" s="217"/>
      <c r="I593" s="342"/>
      <c r="J593" s="217"/>
      <c r="K593" s="325">
        <f>J593*E593</f>
        <v>0</v>
      </c>
      <c r="L593" s="325">
        <f>I593+K593</f>
        <v>0</v>
      </c>
      <c r="M593" s="342"/>
      <c r="N593" s="128"/>
      <c r="O593" s="217"/>
      <c r="P593" s="217"/>
      <c r="Q593" s="217"/>
      <c r="R593" s="217"/>
      <c r="S593" s="217"/>
      <c r="T593" s="217"/>
      <c r="U593" s="217"/>
      <c r="V593" s="217"/>
      <c r="W593" s="317"/>
      <c r="X593" s="317"/>
      <c r="Y593" s="317"/>
      <c r="Z593" s="317"/>
      <c r="AA593" s="317"/>
      <c r="AB593" s="317"/>
      <c r="AC593" s="317"/>
      <c r="AD593" s="317"/>
      <c r="AE593" s="317"/>
      <c r="AF593" s="317"/>
      <c r="AG593" s="317"/>
      <c r="AH593" s="317"/>
      <c r="AI593" s="317"/>
      <c r="AJ593" s="317"/>
      <c r="AK593" s="317"/>
      <c r="AL593" s="317"/>
      <c r="AM593" s="317"/>
      <c r="AN593" s="317"/>
      <c r="AO593" s="317"/>
      <c r="AP593" s="317"/>
      <c r="AQ593" s="317"/>
      <c r="AR593" s="317"/>
      <c r="AS593" s="317"/>
      <c r="AT593" s="317"/>
      <c r="AU593" s="317"/>
      <c r="AV593" s="317"/>
      <c r="AW593" s="317"/>
      <c r="AX593" s="317"/>
      <c r="AY593" s="317"/>
      <c r="AZ593" s="317"/>
      <c r="BA593" s="317"/>
      <c r="BB593" s="317"/>
      <c r="BC593" s="317"/>
      <c r="BD593" s="317"/>
      <c r="BE593" s="317"/>
      <c r="BF593" s="317"/>
      <c r="BG593" s="317"/>
      <c r="BH593" s="317"/>
      <c r="BI593" s="317"/>
      <c r="BJ593" s="317"/>
      <c r="BK593" s="317"/>
      <c r="BL593" s="317"/>
      <c r="BM593" s="317"/>
      <c r="BN593" s="317"/>
      <c r="BO593" s="317"/>
      <c r="BP593" s="317"/>
      <c r="BQ593" s="317"/>
      <c r="BR593" s="317"/>
      <c r="BS593" s="317"/>
      <c r="BT593" s="317"/>
    </row>
    <row r="594" spans="1:72" s="316" customFormat="1" ht="12.75" customHeight="1" x14ac:dyDescent="0.15">
      <c r="A594" s="321"/>
      <c r="B594" s="322"/>
      <c r="C594" s="322"/>
      <c r="D594" s="323" t="s">
        <v>142</v>
      </c>
      <c r="E594" s="324"/>
      <c r="F594" s="217"/>
      <c r="G594" s="342"/>
      <c r="H594" s="217"/>
      <c r="I594" s="342"/>
      <c r="J594" s="217"/>
      <c r="K594" s="325">
        <f>J594*E594</f>
        <v>0</v>
      </c>
      <c r="L594" s="325">
        <f>I594+K594</f>
        <v>0</v>
      </c>
      <c r="M594" s="342"/>
      <c r="N594" s="128"/>
      <c r="O594" s="217"/>
      <c r="P594" s="217"/>
      <c r="Q594" s="217"/>
      <c r="R594" s="217"/>
      <c r="S594" s="217"/>
      <c r="T594" s="217"/>
      <c r="U594" s="217"/>
      <c r="V594" s="217"/>
      <c r="W594" s="317"/>
      <c r="X594" s="317"/>
      <c r="Y594" s="317"/>
      <c r="Z594" s="317"/>
      <c r="AA594" s="317"/>
      <c r="AB594" s="317"/>
      <c r="AC594" s="317"/>
      <c r="AD594" s="317"/>
      <c r="AE594" s="317"/>
      <c r="AF594" s="317"/>
      <c r="AG594" s="317"/>
      <c r="AH594" s="317"/>
      <c r="AI594" s="317"/>
      <c r="AJ594" s="317"/>
      <c r="AK594" s="317"/>
      <c r="AL594" s="317"/>
      <c r="AM594" s="317"/>
      <c r="AN594" s="317"/>
      <c r="AO594" s="317"/>
      <c r="AP594" s="317"/>
      <c r="AQ594" s="317"/>
      <c r="AR594" s="317"/>
      <c r="AS594" s="317"/>
      <c r="AT594" s="317"/>
      <c r="AU594" s="317"/>
      <c r="AV594" s="317"/>
      <c r="AW594" s="317"/>
      <c r="AX594" s="317"/>
      <c r="AY594" s="317"/>
      <c r="AZ594" s="317"/>
      <c r="BA594" s="317"/>
      <c r="BB594" s="317"/>
      <c r="BC594" s="317"/>
      <c r="BD594" s="317"/>
      <c r="BE594" s="317"/>
      <c r="BF594" s="317"/>
      <c r="BG594" s="317"/>
      <c r="BH594" s="317"/>
      <c r="BI594" s="317"/>
      <c r="BJ594" s="317"/>
      <c r="BK594" s="317"/>
      <c r="BL594" s="317"/>
      <c r="BM594" s="317"/>
      <c r="BN594" s="317"/>
      <c r="BO594" s="317"/>
      <c r="BP594" s="317"/>
      <c r="BQ594" s="317"/>
      <c r="BR594" s="317"/>
      <c r="BS594" s="317"/>
      <c r="BT594" s="317"/>
    </row>
    <row r="595" spans="1:72" s="316" customFormat="1" ht="12.75" customHeight="1" x14ac:dyDescent="0.15">
      <c r="A595" s="321"/>
      <c r="B595" s="322"/>
      <c r="C595" s="323"/>
      <c r="D595" s="350"/>
      <c r="E595" s="324"/>
      <c r="F595" s="217"/>
      <c r="G595" s="325"/>
      <c r="H595" s="217"/>
      <c r="I595" s="325"/>
      <c r="J595" s="217"/>
      <c r="K595" s="351"/>
      <c r="L595" s="325"/>
      <c r="M595" s="325"/>
      <c r="N595" s="129"/>
      <c r="O595" s="217"/>
      <c r="P595" s="217"/>
      <c r="Q595" s="217"/>
      <c r="R595" s="217"/>
      <c r="S595" s="217"/>
      <c r="T595" s="217"/>
      <c r="U595" s="217"/>
      <c r="V595" s="217"/>
      <c r="W595" s="317"/>
      <c r="X595" s="317"/>
      <c r="Y595" s="317"/>
      <c r="Z595" s="317"/>
      <c r="AA595" s="317"/>
      <c r="AB595" s="317"/>
      <c r="AC595" s="317"/>
      <c r="AD595" s="317"/>
      <c r="AE595" s="317"/>
      <c r="AF595" s="317"/>
      <c r="AG595" s="317"/>
      <c r="AH595" s="317"/>
      <c r="AI595" s="317"/>
      <c r="AJ595" s="317"/>
      <c r="AK595" s="317"/>
      <c r="AL595" s="317"/>
      <c r="AM595" s="317"/>
      <c r="AN595" s="317"/>
      <c r="AO595" s="317"/>
      <c r="AP595" s="317"/>
      <c r="AQ595" s="317"/>
      <c r="AR595" s="317"/>
      <c r="AS595" s="317"/>
      <c r="AT595" s="317"/>
      <c r="AU595" s="317"/>
      <c r="AV595" s="317"/>
      <c r="AW595" s="317"/>
      <c r="AX595" s="317"/>
      <c r="AY595" s="317"/>
      <c r="AZ595" s="317"/>
      <c r="BA595" s="317"/>
      <c r="BB595" s="317"/>
      <c r="BC595" s="317"/>
      <c r="BD595" s="317"/>
      <c r="BE595" s="317"/>
      <c r="BF595" s="317"/>
      <c r="BG595" s="317"/>
      <c r="BH595" s="317"/>
      <c r="BI595" s="317"/>
      <c r="BJ595" s="317"/>
      <c r="BK595" s="317"/>
      <c r="BL595" s="317"/>
      <c r="BM595" s="317"/>
      <c r="BN595" s="317"/>
      <c r="BO595" s="317"/>
      <c r="BP595" s="317"/>
      <c r="BQ595" s="317"/>
      <c r="BR595" s="317"/>
      <c r="BS595" s="317"/>
      <c r="BT595" s="317"/>
    </row>
    <row r="596" spans="1:72" s="316" customFormat="1" ht="12.75" customHeight="1" x14ac:dyDescent="0.15">
      <c r="A596" s="321"/>
      <c r="B596" s="322"/>
      <c r="C596" s="322" t="s">
        <v>749</v>
      </c>
      <c r="D596" s="340"/>
      <c r="E596" s="324"/>
      <c r="F596" s="217"/>
      <c r="G596" s="342"/>
      <c r="H596" s="217"/>
      <c r="I596" s="341">
        <f>SUM(I592:I595)</f>
        <v>0</v>
      </c>
      <c r="J596" s="217"/>
      <c r="K596" s="341">
        <f>SUM(K592:K595)</f>
        <v>0</v>
      </c>
      <c r="L596" s="341">
        <f>I596+K596</f>
        <v>0</v>
      </c>
      <c r="M596" s="341">
        <f>SUM(L592:L595)</f>
        <v>0</v>
      </c>
      <c r="N596" s="129"/>
      <c r="O596" s="217"/>
      <c r="P596" s="217"/>
      <c r="Q596" s="217"/>
      <c r="R596" s="217"/>
      <c r="S596" s="217"/>
      <c r="T596" s="217"/>
      <c r="U596" s="217"/>
      <c r="V596" s="217"/>
      <c r="W596" s="317"/>
      <c r="X596" s="317"/>
      <c r="Y596" s="317"/>
      <c r="Z596" s="317"/>
      <c r="AA596" s="317"/>
      <c r="AB596" s="317"/>
      <c r="AC596" s="317"/>
      <c r="AD596" s="317"/>
      <c r="AE596" s="317"/>
      <c r="AF596" s="317"/>
      <c r="AG596" s="317"/>
      <c r="AH596" s="317"/>
      <c r="AI596" s="317"/>
      <c r="AJ596" s="317"/>
      <c r="AK596" s="317"/>
      <c r="AL596" s="317"/>
      <c r="AM596" s="317"/>
      <c r="AN596" s="317"/>
      <c r="AO596" s="317"/>
      <c r="AP596" s="317"/>
      <c r="AQ596" s="317"/>
      <c r="AR596" s="317"/>
      <c r="AS596" s="317"/>
      <c r="AT596" s="317"/>
      <c r="AU596" s="317"/>
      <c r="AV596" s="317"/>
      <c r="AW596" s="317"/>
      <c r="AX596" s="317"/>
      <c r="AY596" s="317"/>
      <c r="AZ596" s="317"/>
      <c r="BA596" s="317"/>
      <c r="BB596" s="317"/>
      <c r="BC596" s="317"/>
      <c r="BD596" s="317"/>
      <c r="BE596" s="317"/>
      <c r="BF596" s="317"/>
      <c r="BG596" s="317"/>
      <c r="BH596" s="317"/>
      <c r="BI596" s="317"/>
      <c r="BJ596" s="317"/>
      <c r="BK596" s="317"/>
      <c r="BL596" s="317"/>
      <c r="BM596" s="317"/>
      <c r="BN596" s="317"/>
      <c r="BO596" s="317"/>
      <c r="BP596" s="317"/>
      <c r="BQ596" s="317"/>
      <c r="BR596" s="317"/>
      <c r="BS596" s="317"/>
      <c r="BT596" s="317"/>
    </row>
    <row r="597" spans="1:72" s="316" customFormat="1" ht="12.75" customHeight="1" x14ac:dyDescent="0.15">
      <c r="A597" s="321"/>
      <c r="B597" s="322" t="s">
        <v>130</v>
      </c>
      <c r="C597" s="322" t="s">
        <v>82</v>
      </c>
      <c r="D597" s="340"/>
      <c r="E597" s="324"/>
      <c r="F597" s="217"/>
      <c r="G597" s="342"/>
      <c r="H597" s="217"/>
      <c r="I597" s="342"/>
      <c r="J597" s="217"/>
      <c r="K597" s="351"/>
      <c r="L597" s="342"/>
      <c r="M597" s="342"/>
      <c r="N597" s="128"/>
      <c r="O597" s="217"/>
      <c r="P597" s="217"/>
      <c r="Q597" s="217"/>
      <c r="R597" s="217"/>
      <c r="S597" s="217"/>
      <c r="T597" s="217"/>
      <c r="U597" s="217"/>
      <c r="V597" s="217"/>
      <c r="W597" s="317"/>
      <c r="X597" s="317"/>
      <c r="Y597" s="317"/>
      <c r="Z597" s="317"/>
      <c r="AA597" s="317"/>
      <c r="AB597" s="317"/>
      <c r="AC597" s="317"/>
      <c r="AD597" s="317"/>
      <c r="AE597" s="317"/>
      <c r="AF597" s="317"/>
      <c r="AG597" s="317"/>
      <c r="AH597" s="317"/>
      <c r="AI597" s="317"/>
      <c r="AJ597" s="317"/>
      <c r="AK597" s="317"/>
      <c r="AL597" s="317"/>
      <c r="AM597" s="317"/>
      <c r="AN597" s="317"/>
      <c r="AO597" s="317"/>
      <c r="AP597" s="317"/>
      <c r="AQ597" s="317"/>
      <c r="AR597" s="317"/>
      <c r="AS597" s="317"/>
      <c r="AT597" s="317"/>
      <c r="AU597" s="317"/>
      <c r="AV597" s="317"/>
      <c r="AW597" s="317"/>
      <c r="AX597" s="317"/>
      <c r="AY597" s="317"/>
      <c r="AZ597" s="317"/>
      <c r="BA597" s="317"/>
      <c r="BB597" s="317"/>
      <c r="BC597" s="317"/>
      <c r="BD597" s="317"/>
      <c r="BE597" s="317"/>
      <c r="BF597" s="317"/>
      <c r="BG597" s="317"/>
      <c r="BH597" s="317"/>
      <c r="BI597" s="317"/>
      <c r="BJ597" s="317"/>
      <c r="BK597" s="317"/>
      <c r="BL597" s="317"/>
      <c r="BM597" s="317"/>
      <c r="BN597" s="317"/>
      <c r="BO597" s="317"/>
      <c r="BP597" s="317"/>
      <c r="BQ597" s="317"/>
      <c r="BR597" s="317"/>
      <c r="BS597" s="317"/>
      <c r="BT597" s="317"/>
    </row>
    <row r="598" spans="1:72" s="316" customFormat="1" ht="12.75" customHeight="1" x14ac:dyDescent="0.15">
      <c r="A598" s="321"/>
      <c r="B598" s="322"/>
      <c r="C598" s="322"/>
      <c r="D598" s="323" t="s">
        <v>136</v>
      </c>
      <c r="E598" s="324"/>
      <c r="F598" s="217"/>
      <c r="G598" s="361">
        <f>E598*F598</f>
        <v>0</v>
      </c>
      <c r="H598" s="362"/>
      <c r="I598" s="361">
        <f>E598*H598</f>
        <v>0</v>
      </c>
      <c r="J598" s="217"/>
      <c r="K598" s="325">
        <f>J598*E598</f>
        <v>0</v>
      </c>
      <c r="L598" s="325">
        <f>G598+I598+K598</f>
        <v>0</v>
      </c>
      <c r="M598" s="342"/>
      <c r="N598" s="128"/>
      <c r="O598" s="217"/>
      <c r="P598" s="217"/>
      <c r="Q598" s="217"/>
      <c r="R598" s="217"/>
      <c r="S598" s="217"/>
      <c r="T598" s="217"/>
      <c r="U598" s="217"/>
      <c r="V598" s="217"/>
      <c r="W598" s="317"/>
      <c r="X598" s="317"/>
      <c r="Y598" s="317"/>
      <c r="Z598" s="317"/>
      <c r="AA598" s="317"/>
      <c r="AB598" s="317"/>
      <c r="AC598" s="317"/>
      <c r="AD598" s="317"/>
      <c r="AE598" s="317"/>
      <c r="AF598" s="317"/>
      <c r="AG598" s="317"/>
      <c r="AH598" s="317"/>
      <c r="AI598" s="317"/>
      <c r="AJ598" s="317"/>
      <c r="AK598" s="317"/>
      <c r="AL598" s="317"/>
      <c r="AM598" s="317"/>
      <c r="AN598" s="317"/>
      <c r="AO598" s="317"/>
      <c r="AP598" s="317"/>
      <c r="AQ598" s="317"/>
      <c r="AR598" s="317"/>
      <c r="AS598" s="317"/>
      <c r="AT598" s="317"/>
      <c r="AU598" s="317"/>
      <c r="AV598" s="317"/>
      <c r="AW598" s="317"/>
      <c r="AX598" s="317"/>
      <c r="AY598" s="317"/>
      <c r="AZ598" s="317"/>
      <c r="BA598" s="317"/>
      <c r="BB598" s="317"/>
      <c r="BC598" s="317"/>
      <c r="BD598" s="317"/>
      <c r="BE598" s="317"/>
      <c r="BF598" s="317"/>
      <c r="BG598" s="317"/>
      <c r="BH598" s="317"/>
      <c r="BI598" s="317"/>
      <c r="BJ598" s="317"/>
      <c r="BK598" s="317"/>
      <c r="BL598" s="317"/>
      <c r="BM598" s="317"/>
      <c r="BN598" s="317"/>
      <c r="BO598" s="317"/>
      <c r="BP598" s="317"/>
      <c r="BQ598" s="317"/>
      <c r="BR598" s="317"/>
      <c r="BS598" s="317"/>
      <c r="BT598" s="317"/>
    </row>
    <row r="599" spans="1:72" s="316" customFormat="1" ht="12.75" customHeight="1" x14ac:dyDescent="0.15">
      <c r="A599" s="321"/>
      <c r="B599" s="322"/>
      <c r="C599" s="322"/>
      <c r="D599" s="323" t="s">
        <v>137</v>
      </c>
      <c r="E599" s="324"/>
      <c r="F599" s="217"/>
      <c r="G599" s="361">
        <f>E599*F599</f>
        <v>0</v>
      </c>
      <c r="H599" s="362"/>
      <c r="I599" s="361">
        <f>E599*H599</f>
        <v>0</v>
      </c>
      <c r="J599" s="217"/>
      <c r="K599" s="325">
        <f>J599*E599</f>
        <v>0</v>
      </c>
      <c r="L599" s="325">
        <f>G599+I599+K599</f>
        <v>0</v>
      </c>
      <c r="M599" s="342"/>
      <c r="N599" s="128"/>
      <c r="O599" s="217"/>
      <c r="P599" s="217"/>
      <c r="Q599" s="217"/>
      <c r="R599" s="217"/>
      <c r="S599" s="217"/>
      <c r="T599" s="217"/>
      <c r="U599" s="217"/>
      <c r="V599" s="217"/>
      <c r="W599" s="317"/>
      <c r="X599" s="317"/>
      <c r="Y599" s="317"/>
      <c r="Z599" s="317"/>
      <c r="AA599" s="317"/>
      <c r="AB599" s="317"/>
      <c r="AC599" s="317"/>
      <c r="AD599" s="317"/>
      <c r="AE599" s="317"/>
      <c r="AF599" s="317"/>
      <c r="AG599" s="317"/>
      <c r="AH599" s="317"/>
      <c r="AI599" s="317"/>
      <c r="AJ599" s="317"/>
      <c r="AK599" s="317"/>
      <c r="AL599" s="317"/>
      <c r="AM599" s="317"/>
      <c r="AN599" s="317"/>
      <c r="AO599" s="317"/>
      <c r="AP599" s="317"/>
      <c r="AQ599" s="317"/>
      <c r="AR599" s="317"/>
      <c r="AS599" s="317"/>
      <c r="AT599" s="317"/>
      <c r="AU599" s="317"/>
      <c r="AV599" s="317"/>
      <c r="AW599" s="317"/>
      <c r="AX599" s="317"/>
      <c r="AY599" s="317"/>
      <c r="AZ599" s="317"/>
      <c r="BA599" s="317"/>
      <c r="BB599" s="317"/>
      <c r="BC599" s="317"/>
      <c r="BD599" s="317"/>
      <c r="BE599" s="317"/>
      <c r="BF599" s="317"/>
      <c r="BG599" s="317"/>
      <c r="BH599" s="317"/>
      <c r="BI599" s="317"/>
      <c r="BJ599" s="317"/>
      <c r="BK599" s="317"/>
      <c r="BL599" s="317"/>
      <c r="BM599" s="317"/>
      <c r="BN599" s="317"/>
      <c r="BO599" s="317"/>
      <c r="BP599" s="317"/>
      <c r="BQ599" s="317"/>
      <c r="BR599" s="317"/>
      <c r="BS599" s="317"/>
      <c r="BT599" s="317"/>
    </row>
    <row r="600" spans="1:72" s="316" customFormat="1" ht="12.75" customHeight="1" x14ac:dyDescent="0.15">
      <c r="A600" s="321"/>
      <c r="B600" s="322"/>
      <c r="C600" s="322"/>
      <c r="D600" s="323" t="s">
        <v>138</v>
      </c>
      <c r="E600" s="324"/>
      <c r="F600" s="217"/>
      <c r="G600" s="361">
        <f>E600*F600</f>
        <v>0</v>
      </c>
      <c r="H600" s="362"/>
      <c r="I600" s="361">
        <f>E600*H600</f>
        <v>0</v>
      </c>
      <c r="J600" s="217"/>
      <c r="K600" s="325">
        <f>J600*E600</f>
        <v>0</v>
      </c>
      <c r="L600" s="325">
        <f>G600+I600+K600</f>
        <v>0</v>
      </c>
      <c r="M600" s="342"/>
      <c r="N600" s="128"/>
      <c r="O600" s="217"/>
      <c r="P600" s="217"/>
      <c r="Q600" s="217"/>
      <c r="R600" s="217"/>
      <c r="S600" s="217"/>
      <c r="T600" s="217"/>
      <c r="U600" s="217"/>
      <c r="V600" s="217"/>
      <c r="W600" s="317"/>
      <c r="X600" s="317"/>
      <c r="Y600" s="317"/>
      <c r="Z600" s="317"/>
      <c r="AA600" s="317"/>
      <c r="AB600" s="317"/>
      <c r="AC600" s="317"/>
      <c r="AD600" s="317"/>
      <c r="AE600" s="317"/>
      <c r="AF600" s="317"/>
      <c r="AG600" s="317"/>
      <c r="AH600" s="317"/>
      <c r="AI600" s="317"/>
      <c r="AJ600" s="317"/>
      <c r="AK600" s="317"/>
      <c r="AL600" s="317"/>
      <c r="AM600" s="317"/>
      <c r="AN600" s="317"/>
      <c r="AO600" s="317"/>
      <c r="AP600" s="317"/>
      <c r="AQ600" s="317"/>
      <c r="AR600" s="317"/>
      <c r="AS600" s="317"/>
      <c r="AT600" s="317"/>
      <c r="AU600" s="317"/>
      <c r="AV600" s="317"/>
      <c r="AW600" s="317"/>
      <c r="AX600" s="317"/>
      <c r="AY600" s="317"/>
      <c r="AZ600" s="317"/>
      <c r="BA600" s="317"/>
      <c r="BB600" s="317"/>
      <c r="BC600" s="317"/>
      <c r="BD600" s="317"/>
      <c r="BE600" s="317"/>
      <c r="BF600" s="317"/>
      <c r="BG600" s="317"/>
      <c r="BH600" s="317"/>
      <c r="BI600" s="317"/>
      <c r="BJ600" s="317"/>
      <c r="BK600" s="317"/>
      <c r="BL600" s="317"/>
      <c r="BM600" s="317"/>
      <c r="BN600" s="317"/>
      <c r="BO600" s="317"/>
      <c r="BP600" s="317"/>
      <c r="BQ600" s="317"/>
      <c r="BR600" s="317"/>
      <c r="BS600" s="317"/>
      <c r="BT600" s="317"/>
    </row>
    <row r="601" spans="1:72" s="316" customFormat="1" ht="12.75" customHeight="1" x14ac:dyDescent="0.15">
      <c r="A601" s="321"/>
      <c r="B601" s="322"/>
      <c r="C601" s="323"/>
      <c r="D601" s="350"/>
      <c r="E601" s="324"/>
      <c r="F601" s="217"/>
      <c r="G601" s="325"/>
      <c r="H601" s="217"/>
      <c r="I601" s="325"/>
      <c r="J601" s="217"/>
      <c r="K601" s="351"/>
      <c r="L601" s="325"/>
      <c r="M601" s="325"/>
      <c r="N601" s="129"/>
      <c r="O601" s="217"/>
      <c r="P601" s="217"/>
      <c r="Q601" s="217"/>
      <c r="R601" s="217"/>
      <c r="S601" s="217"/>
      <c r="T601" s="217"/>
      <c r="U601" s="217"/>
      <c r="V601" s="217"/>
      <c r="W601" s="317"/>
      <c r="X601" s="317"/>
      <c r="Y601" s="317"/>
      <c r="Z601" s="317"/>
      <c r="AA601" s="317"/>
      <c r="AB601" s="317"/>
      <c r="AC601" s="317"/>
      <c r="AD601" s="317"/>
      <c r="AE601" s="317"/>
      <c r="AF601" s="317"/>
      <c r="AG601" s="317"/>
      <c r="AH601" s="317"/>
      <c r="AI601" s="317"/>
      <c r="AJ601" s="317"/>
      <c r="AK601" s="317"/>
      <c r="AL601" s="317"/>
      <c r="AM601" s="317"/>
      <c r="AN601" s="317"/>
      <c r="AO601" s="317"/>
      <c r="AP601" s="317"/>
      <c r="AQ601" s="317"/>
      <c r="AR601" s="317"/>
      <c r="AS601" s="317"/>
      <c r="AT601" s="317"/>
      <c r="AU601" s="317"/>
      <c r="AV601" s="317"/>
      <c r="AW601" s="317"/>
      <c r="AX601" s="317"/>
      <c r="AY601" s="317"/>
      <c r="AZ601" s="317"/>
      <c r="BA601" s="317"/>
      <c r="BB601" s="317"/>
      <c r="BC601" s="317"/>
      <c r="BD601" s="317"/>
      <c r="BE601" s="317"/>
      <c r="BF601" s="317"/>
      <c r="BG601" s="317"/>
      <c r="BH601" s="317"/>
      <c r="BI601" s="317"/>
      <c r="BJ601" s="317"/>
      <c r="BK601" s="317"/>
      <c r="BL601" s="317"/>
      <c r="BM601" s="317"/>
      <c r="BN601" s="317"/>
      <c r="BO601" s="317"/>
      <c r="BP601" s="317"/>
      <c r="BQ601" s="317"/>
      <c r="BR601" s="317"/>
      <c r="BS601" s="317"/>
      <c r="BT601" s="317"/>
    </row>
    <row r="602" spans="1:72" s="316" customFormat="1" ht="12.75" customHeight="1" x14ac:dyDescent="0.15">
      <c r="A602" s="321"/>
      <c r="B602" s="322"/>
      <c r="C602" s="322" t="s">
        <v>749</v>
      </c>
      <c r="D602" s="340"/>
      <c r="E602" s="324"/>
      <c r="F602" s="217"/>
      <c r="G602" s="341">
        <f>SUM(G597:G601)</f>
        <v>0</v>
      </c>
      <c r="H602" s="217"/>
      <c r="I602" s="341">
        <f>SUM(I597:I601)</f>
        <v>0</v>
      </c>
      <c r="J602" s="217"/>
      <c r="K602" s="341">
        <f>SUM(K597:K601)</f>
        <v>0</v>
      </c>
      <c r="L602" s="341">
        <f>G602+I602+K602</f>
        <v>0</v>
      </c>
      <c r="M602" s="341">
        <f>SUM(L597:L601)</f>
        <v>0</v>
      </c>
      <c r="N602" s="129"/>
      <c r="O602" s="217"/>
      <c r="P602" s="217"/>
      <c r="Q602" s="217"/>
      <c r="R602" s="217"/>
      <c r="S602" s="217"/>
      <c r="T602" s="217"/>
      <c r="U602" s="217"/>
      <c r="V602" s="217"/>
      <c r="W602" s="317"/>
      <c r="X602" s="317"/>
      <c r="Y602" s="317"/>
      <c r="Z602" s="317"/>
      <c r="AA602" s="317"/>
      <c r="AB602" s="317"/>
      <c r="AC602" s="317"/>
      <c r="AD602" s="317"/>
      <c r="AE602" s="317"/>
      <c r="AF602" s="317"/>
      <c r="AG602" s="317"/>
      <c r="AH602" s="317"/>
      <c r="AI602" s="317"/>
      <c r="AJ602" s="317"/>
      <c r="AK602" s="317"/>
      <c r="AL602" s="317"/>
      <c r="AM602" s="317"/>
      <c r="AN602" s="317"/>
      <c r="AO602" s="317"/>
      <c r="AP602" s="317"/>
      <c r="AQ602" s="317"/>
      <c r="AR602" s="317"/>
      <c r="AS602" s="317"/>
      <c r="AT602" s="317"/>
      <c r="AU602" s="317"/>
      <c r="AV602" s="317"/>
      <c r="AW602" s="317"/>
      <c r="AX602" s="317"/>
      <c r="AY602" s="317"/>
      <c r="AZ602" s="317"/>
      <c r="BA602" s="317"/>
      <c r="BB602" s="317"/>
      <c r="BC602" s="317"/>
      <c r="BD602" s="317"/>
      <c r="BE602" s="317"/>
      <c r="BF602" s="317"/>
      <c r="BG602" s="317"/>
      <c r="BH602" s="317"/>
      <c r="BI602" s="317"/>
      <c r="BJ602" s="317"/>
      <c r="BK602" s="317"/>
      <c r="BL602" s="317"/>
      <c r="BM602" s="317"/>
      <c r="BN602" s="317"/>
      <c r="BO602" s="317"/>
      <c r="BP602" s="317"/>
      <c r="BQ602" s="317"/>
      <c r="BR602" s="317"/>
      <c r="BS602" s="317"/>
      <c r="BT602" s="317"/>
    </row>
    <row r="603" spans="1:72" s="316" customFormat="1" ht="12.75" customHeight="1" x14ac:dyDescent="0.15">
      <c r="A603" s="321"/>
      <c r="B603" s="322" t="s">
        <v>133</v>
      </c>
      <c r="C603" s="322" t="s">
        <v>21</v>
      </c>
      <c r="D603" s="340"/>
      <c r="E603" s="324"/>
      <c r="F603" s="217"/>
      <c r="G603" s="342"/>
      <c r="H603" s="217"/>
      <c r="I603" s="342"/>
      <c r="J603" s="217"/>
      <c r="K603" s="351"/>
      <c r="L603" s="342"/>
      <c r="M603" s="342"/>
      <c r="N603" s="128"/>
      <c r="O603" s="217"/>
      <c r="P603" s="217"/>
      <c r="Q603" s="217"/>
      <c r="R603" s="217"/>
      <c r="S603" s="217"/>
      <c r="T603" s="217"/>
      <c r="U603" s="217"/>
      <c r="V603" s="217"/>
      <c r="W603" s="317"/>
      <c r="X603" s="317"/>
      <c r="Y603" s="317"/>
      <c r="Z603" s="317"/>
      <c r="AA603" s="317"/>
      <c r="AB603" s="317"/>
      <c r="AC603" s="317"/>
      <c r="AD603" s="317"/>
      <c r="AE603" s="317"/>
      <c r="AF603" s="317"/>
      <c r="AG603" s="317"/>
      <c r="AH603" s="317"/>
      <c r="AI603" s="317"/>
      <c r="AJ603" s="317"/>
      <c r="AK603" s="317"/>
      <c r="AL603" s="317"/>
      <c r="AM603" s="317"/>
      <c r="AN603" s="317"/>
      <c r="AO603" s="317"/>
      <c r="AP603" s="317"/>
      <c r="AQ603" s="317"/>
      <c r="AR603" s="317"/>
      <c r="AS603" s="317"/>
      <c r="AT603" s="317"/>
      <c r="AU603" s="317"/>
      <c r="AV603" s="317"/>
      <c r="AW603" s="317"/>
      <c r="AX603" s="317"/>
      <c r="AY603" s="317"/>
      <c r="AZ603" s="317"/>
      <c r="BA603" s="317"/>
      <c r="BB603" s="317"/>
      <c r="BC603" s="317"/>
      <c r="BD603" s="317"/>
      <c r="BE603" s="317"/>
      <c r="BF603" s="317"/>
      <c r="BG603" s="317"/>
      <c r="BH603" s="317"/>
      <c r="BI603" s="317"/>
      <c r="BJ603" s="317"/>
      <c r="BK603" s="317"/>
      <c r="BL603" s="317"/>
      <c r="BM603" s="317"/>
      <c r="BN603" s="317"/>
      <c r="BO603" s="317"/>
      <c r="BP603" s="317"/>
      <c r="BQ603" s="317"/>
      <c r="BR603" s="317"/>
      <c r="BS603" s="317"/>
      <c r="BT603" s="317"/>
    </row>
    <row r="604" spans="1:72" s="316" customFormat="1" ht="12.75" customHeight="1" x14ac:dyDescent="0.15">
      <c r="A604" s="321"/>
      <c r="B604" s="322"/>
      <c r="C604" s="322"/>
      <c r="D604" s="323" t="s">
        <v>131</v>
      </c>
      <c r="E604" s="324"/>
      <c r="F604" s="217"/>
      <c r="G604" s="342"/>
      <c r="H604" s="217"/>
      <c r="I604" s="342"/>
      <c r="J604" s="217"/>
      <c r="K604" s="325">
        <f>J604*E604</f>
        <v>0</v>
      </c>
      <c r="L604" s="325">
        <f>G604+I604+K604</f>
        <v>0</v>
      </c>
      <c r="M604" s="342"/>
      <c r="N604" s="128" t="s">
        <v>22</v>
      </c>
      <c r="O604" s="411"/>
      <c r="P604" s="217"/>
      <c r="Q604" s="217"/>
      <c r="R604" s="217"/>
      <c r="S604" s="217"/>
      <c r="T604" s="217"/>
      <c r="U604" s="217"/>
      <c r="V604" s="217"/>
      <c r="W604" s="317"/>
      <c r="X604" s="317"/>
      <c r="Y604" s="317"/>
      <c r="Z604" s="317"/>
      <c r="AA604" s="317"/>
      <c r="AB604" s="317"/>
      <c r="AC604" s="317"/>
      <c r="AD604" s="317"/>
      <c r="AE604" s="317"/>
      <c r="AF604" s="317"/>
      <c r="AG604" s="317"/>
      <c r="AH604" s="317"/>
      <c r="AI604" s="317"/>
      <c r="AJ604" s="317"/>
      <c r="AK604" s="317"/>
      <c r="AL604" s="317"/>
      <c r="AM604" s="317"/>
      <c r="AN604" s="317"/>
      <c r="AO604" s="317"/>
      <c r="AP604" s="317"/>
      <c r="AQ604" s="317"/>
      <c r="AR604" s="317"/>
      <c r="AS604" s="317"/>
      <c r="AT604" s="317"/>
      <c r="AU604" s="317"/>
      <c r="AV604" s="317"/>
      <c r="AW604" s="317"/>
      <c r="AX604" s="317"/>
      <c r="AY604" s="317"/>
      <c r="AZ604" s="317"/>
      <c r="BA604" s="317"/>
      <c r="BB604" s="317"/>
      <c r="BC604" s="317"/>
      <c r="BD604" s="317"/>
      <c r="BE604" s="317"/>
      <c r="BF604" s="317"/>
      <c r="BG604" s="317"/>
      <c r="BH604" s="317"/>
      <c r="BI604" s="317"/>
      <c r="BJ604" s="317"/>
      <c r="BK604" s="317"/>
      <c r="BL604" s="317"/>
      <c r="BM604" s="317"/>
      <c r="BN604" s="317"/>
      <c r="BO604" s="317"/>
      <c r="BP604" s="317"/>
      <c r="BQ604" s="317"/>
      <c r="BR604" s="317"/>
      <c r="BS604" s="317"/>
      <c r="BT604" s="317"/>
    </row>
    <row r="605" spans="1:72" s="316" customFormat="1" ht="12.75" customHeight="1" x14ac:dyDescent="0.15">
      <c r="A605" s="321"/>
      <c r="B605" s="322"/>
      <c r="C605" s="322"/>
      <c r="D605" s="323" t="s">
        <v>132</v>
      </c>
      <c r="E605" s="324"/>
      <c r="F605" s="217"/>
      <c r="G605" s="361">
        <f>E605*F605</f>
        <v>0</v>
      </c>
      <c r="H605" s="217"/>
      <c r="I605" s="361">
        <f>E605*H605</f>
        <v>0</v>
      </c>
      <c r="J605" s="217"/>
      <c r="K605" s="325">
        <f>J605*E605</f>
        <v>0</v>
      </c>
      <c r="L605" s="325">
        <f>G605+I605+K605</f>
        <v>0</v>
      </c>
      <c r="M605" s="342"/>
      <c r="N605" s="128"/>
      <c r="O605" s="217"/>
      <c r="P605" s="217"/>
      <c r="Q605" s="217"/>
      <c r="R605" s="217"/>
      <c r="S605" s="217"/>
      <c r="T605" s="217"/>
      <c r="U605" s="217"/>
      <c r="V605" s="217"/>
      <c r="W605" s="317"/>
      <c r="X605" s="317"/>
      <c r="Y605" s="317"/>
      <c r="Z605" s="317"/>
      <c r="AA605" s="317"/>
      <c r="AB605" s="317"/>
      <c r="AC605" s="317"/>
      <c r="AD605" s="317"/>
      <c r="AE605" s="317"/>
      <c r="AF605" s="317"/>
      <c r="AG605" s="317"/>
      <c r="AH605" s="317"/>
      <c r="AI605" s="317"/>
      <c r="AJ605" s="317"/>
      <c r="AK605" s="317"/>
      <c r="AL605" s="317"/>
      <c r="AM605" s="317"/>
      <c r="AN605" s="317"/>
      <c r="AO605" s="317"/>
      <c r="AP605" s="317"/>
      <c r="AQ605" s="317"/>
      <c r="AR605" s="317"/>
      <c r="AS605" s="317"/>
      <c r="AT605" s="317"/>
      <c r="AU605" s="317"/>
      <c r="AV605" s="317"/>
      <c r="AW605" s="317"/>
      <c r="AX605" s="317"/>
      <c r="AY605" s="317"/>
      <c r="AZ605" s="317"/>
      <c r="BA605" s="317"/>
      <c r="BB605" s="317"/>
      <c r="BC605" s="317"/>
      <c r="BD605" s="317"/>
      <c r="BE605" s="317"/>
      <c r="BF605" s="317"/>
      <c r="BG605" s="317"/>
      <c r="BH605" s="317"/>
      <c r="BI605" s="317"/>
      <c r="BJ605" s="317"/>
      <c r="BK605" s="317"/>
      <c r="BL605" s="317"/>
      <c r="BM605" s="317"/>
      <c r="BN605" s="317"/>
      <c r="BO605" s="317"/>
      <c r="BP605" s="317"/>
      <c r="BQ605" s="317"/>
      <c r="BR605" s="317"/>
      <c r="BS605" s="317"/>
      <c r="BT605" s="317"/>
    </row>
    <row r="606" spans="1:72" s="316" customFormat="1" ht="12.75" customHeight="1" x14ac:dyDescent="0.15">
      <c r="A606" s="321"/>
      <c r="B606" s="322"/>
      <c r="C606" s="322"/>
      <c r="D606" s="323" t="s">
        <v>143</v>
      </c>
      <c r="E606" s="324"/>
      <c r="F606" s="217"/>
      <c r="G606" s="361">
        <f>E606*F606</f>
        <v>0</v>
      </c>
      <c r="H606" s="217"/>
      <c r="I606" s="361">
        <f>E606*H606</f>
        <v>0</v>
      </c>
      <c r="J606" s="217"/>
      <c r="K606" s="325">
        <f>J606*E606</f>
        <v>0</v>
      </c>
      <c r="L606" s="325">
        <f>G606+I606+K606</f>
        <v>0</v>
      </c>
      <c r="M606" s="342"/>
      <c r="N606" s="128"/>
      <c r="O606" s="217"/>
      <c r="P606" s="217"/>
      <c r="Q606" s="217"/>
      <c r="R606" s="217"/>
      <c r="S606" s="217"/>
      <c r="T606" s="217"/>
      <c r="U606" s="217"/>
      <c r="V606" s="217"/>
      <c r="W606" s="317"/>
      <c r="X606" s="317"/>
      <c r="Y606" s="317"/>
      <c r="Z606" s="317"/>
      <c r="AA606" s="317"/>
      <c r="AB606" s="317"/>
      <c r="AC606" s="317"/>
      <c r="AD606" s="317"/>
      <c r="AE606" s="317"/>
      <c r="AF606" s="317"/>
      <c r="AG606" s="317"/>
      <c r="AH606" s="317"/>
      <c r="AI606" s="317"/>
      <c r="AJ606" s="317"/>
      <c r="AK606" s="317"/>
      <c r="AL606" s="317"/>
      <c r="AM606" s="317"/>
      <c r="AN606" s="317"/>
      <c r="AO606" s="317"/>
      <c r="AP606" s="317"/>
      <c r="AQ606" s="317"/>
      <c r="AR606" s="317"/>
      <c r="AS606" s="317"/>
      <c r="AT606" s="317"/>
      <c r="AU606" s="317"/>
      <c r="AV606" s="317"/>
      <c r="AW606" s="317"/>
      <c r="AX606" s="317"/>
      <c r="AY606" s="317"/>
      <c r="AZ606" s="317"/>
      <c r="BA606" s="317"/>
      <c r="BB606" s="317"/>
      <c r="BC606" s="317"/>
      <c r="BD606" s="317"/>
      <c r="BE606" s="317"/>
      <c r="BF606" s="317"/>
      <c r="BG606" s="317"/>
      <c r="BH606" s="317"/>
      <c r="BI606" s="317"/>
      <c r="BJ606" s="317"/>
      <c r="BK606" s="317"/>
      <c r="BL606" s="317"/>
      <c r="BM606" s="317"/>
      <c r="BN606" s="317"/>
      <c r="BO606" s="317"/>
      <c r="BP606" s="317"/>
      <c r="BQ606" s="317"/>
      <c r="BR606" s="317"/>
      <c r="BS606" s="317"/>
      <c r="BT606" s="317"/>
    </row>
    <row r="607" spans="1:72" s="316" customFormat="1" ht="12.75" customHeight="1" x14ac:dyDescent="0.15">
      <c r="A607" s="321"/>
      <c r="B607" s="322"/>
      <c r="C607" s="323"/>
      <c r="D607" s="350"/>
      <c r="E607" s="324"/>
      <c r="F607" s="217"/>
      <c r="G607" s="325"/>
      <c r="H607" s="217"/>
      <c r="I607" s="325"/>
      <c r="J607" s="217"/>
      <c r="K607" s="351"/>
      <c r="L607" s="325"/>
      <c r="M607" s="325"/>
      <c r="N607" s="129"/>
      <c r="O607" s="217"/>
      <c r="P607" s="217"/>
      <c r="Q607" s="217"/>
      <c r="R607" s="217"/>
      <c r="S607" s="217"/>
      <c r="T607" s="217"/>
      <c r="U607" s="217"/>
      <c r="V607" s="217"/>
      <c r="W607" s="317"/>
      <c r="X607" s="317"/>
      <c r="Y607" s="317"/>
      <c r="Z607" s="317"/>
      <c r="AA607" s="317"/>
      <c r="AB607" s="317"/>
      <c r="AC607" s="317"/>
      <c r="AD607" s="317"/>
      <c r="AE607" s="317"/>
      <c r="AF607" s="317"/>
      <c r="AG607" s="317"/>
      <c r="AH607" s="317"/>
      <c r="AI607" s="317"/>
      <c r="AJ607" s="317"/>
      <c r="AK607" s="317"/>
      <c r="AL607" s="317"/>
      <c r="AM607" s="317"/>
      <c r="AN607" s="317"/>
      <c r="AO607" s="317"/>
      <c r="AP607" s="317"/>
      <c r="AQ607" s="317"/>
      <c r="AR607" s="317"/>
      <c r="AS607" s="317"/>
      <c r="AT607" s="317"/>
      <c r="AU607" s="317"/>
      <c r="AV607" s="317"/>
      <c r="AW607" s="317"/>
      <c r="AX607" s="317"/>
      <c r="AY607" s="317"/>
      <c r="AZ607" s="317"/>
      <c r="BA607" s="317"/>
      <c r="BB607" s="317"/>
      <c r="BC607" s="317"/>
      <c r="BD607" s="317"/>
      <c r="BE607" s="317"/>
      <c r="BF607" s="317"/>
      <c r="BG607" s="317"/>
      <c r="BH607" s="317"/>
      <c r="BI607" s="317"/>
      <c r="BJ607" s="317"/>
      <c r="BK607" s="317"/>
      <c r="BL607" s="317"/>
      <c r="BM607" s="317"/>
      <c r="BN607" s="317"/>
      <c r="BO607" s="317"/>
      <c r="BP607" s="317"/>
      <c r="BQ607" s="317"/>
      <c r="BR607" s="317"/>
      <c r="BS607" s="317"/>
      <c r="BT607" s="317"/>
    </row>
    <row r="608" spans="1:72" s="316" customFormat="1" ht="12.75" customHeight="1" x14ac:dyDescent="0.15">
      <c r="A608" s="321"/>
      <c r="B608" s="322"/>
      <c r="C608" s="322" t="s">
        <v>749</v>
      </c>
      <c r="D608" s="340"/>
      <c r="E608" s="324"/>
      <c r="F608" s="217"/>
      <c r="G608" s="341">
        <f>SUM(G603:G607)</f>
        <v>0</v>
      </c>
      <c r="H608" s="217"/>
      <c r="I608" s="341">
        <f>SUM(I603:I607)</f>
        <v>0</v>
      </c>
      <c r="J608" s="217"/>
      <c r="K608" s="341">
        <f>SUM(K603:K607)</f>
        <v>0</v>
      </c>
      <c r="L608" s="341">
        <f>G608+I608+K608</f>
        <v>0</v>
      </c>
      <c r="M608" s="341">
        <f>SUM(L603:L607)</f>
        <v>0</v>
      </c>
      <c r="N608" s="129"/>
      <c r="O608" s="217"/>
      <c r="P608" s="217"/>
      <c r="Q608" s="217"/>
      <c r="R608" s="217"/>
      <c r="S608" s="217"/>
      <c r="T608" s="217"/>
      <c r="U608" s="217"/>
      <c r="V608" s="217"/>
      <c r="W608" s="317"/>
      <c r="X608" s="317"/>
      <c r="Y608" s="317"/>
      <c r="Z608" s="317"/>
      <c r="AA608" s="317"/>
      <c r="AB608" s="317"/>
      <c r="AC608" s="317"/>
      <c r="AD608" s="317"/>
      <c r="AE608" s="317"/>
      <c r="AF608" s="317"/>
      <c r="AG608" s="317"/>
      <c r="AH608" s="317"/>
      <c r="AI608" s="317"/>
      <c r="AJ608" s="317"/>
      <c r="AK608" s="317"/>
      <c r="AL608" s="317"/>
      <c r="AM608" s="317"/>
      <c r="AN608" s="317"/>
      <c r="AO608" s="317"/>
      <c r="AP608" s="317"/>
      <c r="AQ608" s="317"/>
      <c r="AR608" s="317"/>
      <c r="AS608" s="317"/>
      <c r="AT608" s="317"/>
      <c r="AU608" s="317"/>
      <c r="AV608" s="317"/>
      <c r="AW608" s="317"/>
      <c r="AX608" s="317"/>
      <c r="AY608" s="317"/>
      <c r="AZ608" s="317"/>
      <c r="BA608" s="317"/>
      <c r="BB608" s="317"/>
      <c r="BC608" s="317"/>
      <c r="BD608" s="317"/>
      <c r="BE608" s="317"/>
      <c r="BF608" s="317"/>
      <c r="BG608" s="317"/>
      <c r="BH608" s="317"/>
      <c r="BI608" s="317"/>
      <c r="BJ608" s="317"/>
      <c r="BK608" s="317"/>
      <c r="BL608" s="317"/>
      <c r="BM608" s="317"/>
      <c r="BN608" s="317"/>
      <c r="BO608" s="317"/>
      <c r="BP608" s="317"/>
      <c r="BQ608" s="317"/>
      <c r="BR608" s="317"/>
      <c r="BS608" s="317"/>
      <c r="BT608" s="317"/>
    </row>
    <row r="609" spans="1:72" s="316" customFormat="1" ht="12.75" customHeight="1" x14ac:dyDescent="0.15">
      <c r="A609" s="321"/>
      <c r="B609" s="322" t="s">
        <v>139</v>
      </c>
      <c r="C609" s="322" t="s">
        <v>23</v>
      </c>
      <c r="D609" s="340"/>
      <c r="E609" s="324"/>
      <c r="F609" s="217"/>
      <c r="G609" s="342"/>
      <c r="H609" s="217"/>
      <c r="I609" s="342"/>
      <c r="J609" s="217"/>
      <c r="K609" s="351"/>
      <c r="L609" s="342"/>
      <c r="M609" s="342"/>
      <c r="N609" s="128" t="s">
        <v>24</v>
      </c>
      <c r="O609" s="217"/>
      <c r="P609" s="217"/>
      <c r="Q609" s="217"/>
      <c r="R609" s="217"/>
      <c r="S609" s="217"/>
      <c r="T609" s="217"/>
      <c r="U609" s="217"/>
      <c r="V609" s="217"/>
      <c r="W609" s="317"/>
      <c r="X609" s="317"/>
      <c r="Y609" s="317"/>
      <c r="Z609" s="317"/>
      <c r="AA609" s="317"/>
      <c r="AB609" s="317"/>
      <c r="AC609" s="317"/>
      <c r="AD609" s="317"/>
      <c r="AE609" s="317"/>
      <c r="AF609" s="317"/>
      <c r="AG609" s="317"/>
      <c r="AH609" s="317"/>
      <c r="AI609" s="317"/>
      <c r="AJ609" s="317"/>
      <c r="AK609" s="317"/>
      <c r="AL609" s="317"/>
      <c r="AM609" s="317"/>
      <c r="AN609" s="317"/>
      <c r="AO609" s="317"/>
      <c r="AP609" s="317"/>
      <c r="AQ609" s="317"/>
      <c r="AR609" s="317"/>
      <c r="AS609" s="317"/>
      <c r="AT609" s="317"/>
      <c r="AU609" s="317"/>
      <c r="AV609" s="317"/>
      <c r="AW609" s="317"/>
      <c r="AX609" s="317"/>
      <c r="AY609" s="317"/>
      <c r="AZ609" s="317"/>
      <c r="BA609" s="317"/>
      <c r="BB609" s="317"/>
      <c r="BC609" s="317"/>
      <c r="BD609" s="317"/>
      <c r="BE609" s="317"/>
      <c r="BF609" s="317"/>
      <c r="BG609" s="317"/>
      <c r="BH609" s="317"/>
      <c r="BI609" s="317"/>
      <c r="BJ609" s="317"/>
      <c r="BK609" s="317"/>
      <c r="BL609" s="317"/>
      <c r="BM609" s="317"/>
      <c r="BN609" s="317"/>
      <c r="BO609" s="317"/>
      <c r="BP609" s="317"/>
      <c r="BQ609" s="317"/>
      <c r="BR609" s="317"/>
      <c r="BS609" s="317"/>
      <c r="BT609" s="317"/>
    </row>
    <row r="610" spans="1:72" s="316" customFormat="1" ht="12.75" customHeight="1" x14ac:dyDescent="0.15">
      <c r="A610" s="321"/>
      <c r="B610" s="322"/>
      <c r="C610" s="322"/>
      <c r="D610" s="323" t="s">
        <v>135</v>
      </c>
      <c r="E610" s="324"/>
      <c r="F610" s="217"/>
      <c r="G610" s="342"/>
      <c r="H610" s="217"/>
      <c r="I610" s="342"/>
      <c r="J610" s="217"/>
      <c r="K610" s="325">
        <f>J610*E610</f>
        <v>0</v>
      </c>
      <c r="L610" s="325">
        <f>I610+K610</f>
        <v>0</v>
      </c>
      <c r="M610" s="342"/>
      <c r="N610" s="130"/>
      <c r="O610" s="217"/>
      <c r="P610" s="217"/>
      <c r="Q610" s="217"/>
      <c r="R610" s="217"/>
      <c r="S610" s="217"/>
      <c r="T610" s="217"/>
      <c r="U610" s="217"/>
      <c r="V610" s="217"/>
      <c r="W610" s="317"/>
      <c r="X610" s="317"/>
      <c r="Y610" s="317"/>
      <c r="Z610" s="317"/>
      <c r="AA610" s="317"/>
      <c r="AB610" s="317"/>
      <c r="AC610" s="317"/>
      <c r="AD610" s="317"/>
      <c r="AE610" s="317"/>
      <c r="AF610" s="317"/>
      <c r="AG610" s="317"/>
      <c r="AH610" s="317"/>
      <c r="AI610" s="317"/>
      <c r="AJ610" s="317"/>
      <c r="AK610" s="317"/>
      <c r="AL610" s="317"/>
      <c r="AM610" s="317"/>
      <c r="AN610" s="317"/>
      <c r="AO610" s="317"/>
      <c r="AP610" s="317"/>
      <c r="AQ610" s="317"/>
      <c r="AR610" s="317"/>
      <c r="AS610" s="317"/>
      <c r="AT610" s="317"/>
      <c r="AU610" s="317"/>
      <c r="AV610" s="317"/>
      <c r="AW610" s="317"/>
      <c r="AX610" s="317"/>
      <c r="AY610" s="317"/>
      <c r="AZ610" s="317"/>
      <c r="BA610" s="317"/>
      <c r="BB610" s="317"/>
      <c r="BC610" s="317"/>
      <c r="BD610" s="317"/>
      <c r="BE610" s="317"/>
      <c r="BF610" s="317"/>
      <c r="BG610" s="317"/>
      <c r="BH610" s="317"/>
      <c r="BI610" s="317"/>
      <c r="BJ610" s="317"/>
      <c r="BK610" s="317"/>
      <c r="BL610" s="317"/>
      <c r="BM610" s="317"/>
      <c r="BN610" s="317"/>
      <c r="BO610" s="317"/>
      <c r="BP610" s="317"/>
      <c r="BQ610" s="317"/>
      <c r="BR610" s="317"/>
      <c r="BS610" s="317"/>
      <c r="BT610" s="317"/>
    </row>
    <row r="611" spans="1:72" s="316" customFormat="1" ht="12.75" customHeight="1" x14ac:dyDescent="0.15">
      <c r="A611" s="321"/>
      <c r="B611" s="322"/>
      <c r="C611" s="322"/>
      <c r="D611" s="323" t="s">
        <v>134</v>
      </c>
      <c r="E611" s="324"/>
      <c r="F611" s="217"/>
      <c r="G611" s="342"/>
      <c r="H611" s="217"/>
      <c r="I611" s="342"/>
      <c r="J611" s="217"/>
      <c r="K611" s="325">
        <f>J611*E611</f>
        <v>0</v>
      </c>
      <c r="L611" s="325">
        <f>I611+K611</f>
        <v>0</v>
      </c>
      <c r="M611" s="342"/>
      <c r="N611" s="128"/>
      <c r="O611" s="217"/>
      <c r="P611" s="217"/>
      <c r="Q611" s="217"/>
      <c r="R611" s="217"/>
      <c r="S611" s="217"/>
      <c r="T611" s="217"/>
      <c r="U611" s="217"/>
      <c r="V611" s="217"/>
      <c r="W611" s="317"/>
      <c r="X611" s="317"/>
      <c r="Y611" s="317"/>
      <c r="Z611" s="317"/>
      <c r="AA611" s="317"/>
      <c r="AB611" s="317"/>
      <c r="AC611" s="317"/>
      <c r="AD611" s="317"/>
      <c r="AE611" s="317"/>
      <c r="AF611" s="317"/>
      <c r="AG611" s="317"/>
      <c r="AH611" s="317"/>
      <c r="AI611" s="317"/>
      <c r="AJ611" s="317"/>
      <c r="AK611" s="317"/>
      <c r="AL611" s="317"/>
      <c r="AM611" s="317"/>
      <c r="AN611" s="317"/>
      <c r="AO611" s="317"/>
      <c r="AP611" s="317"/>
      <c r="AQ611" s="317"/>
      <c r="AR611" s="317"/>
      <c r="AS611" s="317"/>
      <c r="AT611" s="317"/>
      <c r="AU611" s="317"/>
      <c r="AV611" s="317"/>
      <c r="AW611" s="317"/>
      <c r="AX611" s="317"/>
      <c r="AY611" s="317"/>
      <c r="AZ611" s="317"/>
      <c r="BA611" s="317"/>
      <c r="BB611" s="317"/>
      <c r="BC611" s="317"/>
      <c r="BD611" s="317"/>
      <c r="BE611" s="317"/>
      <c r="BF611" s="317"/>
      <c r="BG611" s="317"/>
      <c r="BH611" s="317"/>
      <c r="BI611" s="317"/>
      <c r="BJ611" s="317"/>
      <c r="BK611" s="317"/>
      <c r="BL611" s="317"/>
      <c r="BM611" s="317"/>
      <c r="BN611" s="317"/>
      <c r="BO611" s="317"/>
      <c r="BP611" s="317"/>
      <c r="BQ611" s="317"/>
      <c r="BR611" s="317"/>
      <c r="BS611" s="317"/>
      <c r="BT611" s="317"/>
    </row>
    <row r="612" spans="1:72" s="316" customFormat="1" ht="12.75" customHeight="1" x14ac:dyDescent="0.15">
      <c r="A612" s="321"/>
      <c r="B612" s="322"/>
      <c r="C612" s="323"/>
      <c r="D612" s="350"/>
      <c r="E612" s="324"/>
      <c r="F612" s="217"/>
      <c r="G612" s="325"/>
      <c r="H612" s="217"/>
      <c r="I612" s="325"/>
      <c r="J612" s="217"/>
      <c r="K612" s="351"/>
      <c r="L612" s="325"/>
      <c r="M612" s="325"/>
      <c r="N612" s="129"/>
      <c r="O612" s="217"/>
      <c r="P612" s="217"/>
      <c r="Q612" s="217"/>
      <c r="R612" s="217"/>
      <c r="S612" s="217"/>
      <c r="T612" s="217"/>
      <c r="U612" s="217"/>
      <c r="V612" s="217"/>
      <c r="W612" s="317"/>
      <c r="X612" s="317"/>
      <c r="Y612" s="317"/>
      <c r="Z612" s="317"/>
      <c r="AA612" s="317"/>
      <c r="AB612" s="317"/>
      <c r="AC612" s="317"/>
      <c r="AD612" s="317"/>
      <c r="AE612" s="317"/>
      <c r="AF612" s="317"/>
      <c r="AG612" s="317"/>
      <c r="AH612" s="317"/>
      <c r="AI612" s="317"/>
      <c r="AJ612" s="317"/>
      <c r="AK612" s="317"/>
      <c r="AL612" s="317"/>
      <c r="AM612" s="317"/>
      <c r="AN612" s="317"/>
      <c r="AO612" s="317"/>
      <c r="AP612" s="317"/>
      <c r="AQ612" s="317"/>
      <c r="AR612" s="317"/>
      <c r="AS612" s="317"/>
      <c r="AT612" s="317"/>
      <c r="AU612" s="317"/>
      <c r="AV612" s="317"/>
      <c r="AW612" s="317"/>
      <c r="AX612" s="317"/>
      <c r="AY612" s="317"/>
      <c r="AZ612" s="317"/>
      <c r="BA612" s="317"/>
      <c r="BB612" s="317"/>
      <c r="BC612" s="317"/>
      <c r="BD612" s="317"/>
      <c r="BE612" s="317"/>
      <c r="BF612" s="317"/>
      <c r="BG612" s="317"/>
      <c r="BH612" s="317"/>
      <c r="BI612" s="317"/>
      <c r="BJ612" s="317"/>
      <c r="BK612" s="317"/>
      <c r="BL612" s="317"/>
      <c r="BM612" s="317"/>
      <c r="BN612" s="317"/>
      <c r="BO612" s="317"/>
      <c r="BP612" s="317"/>
      <c r="BQ612" s="317"/>
      <c r="BR612" s="317"/>
      <c r="BS612" s="317"/>
      <c r="BT612" s="317"/>
    </row>
    <row r="613" spans="1:72" s="316" customFormat="1" ht="12.75" customHeight="1" x14ac:dyDescent="0.15">
      <c r="A613" s="321"/>
      <c r="B613" s="322"/>
      <c r="C613" s="322" t="s">
        <v>749</v>
      </c>
      <c r="D613" s="340"/>
      <c r="E613" s="324"/>
      <c r="F613" s="217"/>
      <c r="G613" s="342"/>
      <c r="H613" s="217"/>
      <c r="I613" s="341">
        <f>SUM(I609:I612)</f>
        <v>0</v>
      </c>
      <c r="J613" s="217"/>
      <c r="K613" s="341">
        <f>SUM(K609:K612)</f>
        <v>0</v>
      </c>
      <c r="L613" s="341">
        <f>I613+K613</f>
        <v>0</v>
      </c>
      <c r="M613" s="341">
        <f>SUM(L609:L612)</f>
        <v>0</v>
      </c>
      <c r="N613" s="129"/>
      <c r="O613" s="217"/>
      <c r="P613" s="217"/>
      <c r="Q613" s="217"/>
      <c r="R613" s="217"/>
      <c r="S613" s="217"/>
      <c r="T613" s="217"/>
      <c r="U613" s="217"/>
      <c r="V613" s="217"/>
      <c r="W613" s="317"/>
      <c r="X613" s="317"/>
      <c r="Y613" s="317"/>
      <c r="Z613" s="317"/>
      <c r="AA613" s="317"/>
      <c r="AB613" s="317"/>
      <c r="AC613" s="317"/>
      <c r="AD613" s="317"/>
      <c r="AE613" s="317"/>
      <c r="AF613" s="317"/>
      <c r="AG613" s="317"/>
      <c r="AH613" s="317"/>
      <c r="AI613" s="317"/>
      <c r="AJ613" s="317"/>
      <c r="AK613" s="317"/>
      <c r="AL613" s="317"/>
      <c r="AM613" s="317"/>
      <c r="AN613" s="317"/>
      <c r="AO613" s="317"/>
      <c r="AP613" s="317"/>
      <c r="AQ613" s="317"/>
      <c r="AR613" s="317"/>
      <c r="AS613" s="317"/>
      <c r="AT613" s="317"/>
      <c r="AU613" s="317"/>
      <c r="AV613" s="317"/>
      <c r="AW613" s="317"/>
      <c r="AX613" s="317"/>
      <c r="AY613" s="317"/>
      <c r="AZ613" s="317"/>
      <c r="BA613" s="317"/>
      <c r="BB613" s="317"/>
      <c r="BC613" s="317"/>
      <c r="BD613" s="317"/>
      <c r="BE613" s="317"/>
      <c r="BF613" s="317"/>
      <c r="BG613" s="317"/>
      <c r="BH613" s="317"/>
      <c r="BI613" s="317"/>
      <c r="BJ613" s="317"/>
      <c r="BK613" s="317"/>
      <c r="BL613" s="317"/>
      <c r="BM613" s="317"/>
      <c r="BN613" s="317"/>
      <c r="BO613" s="317"/>
      <c r="BP613" s="317"/>
      <c r="BQ613" s="317"/>
      <c r="BR613" s="317"/>
      <c r="BS613" s="317"/>
      <c r="BT613" s="317"/>
    </row>
    <row r="614" spans="1:72" s="316" customFormat="1" ht="12.75" customHeight="1" x14ac:dyDescent="0.15">
      <c r="A614" s="321"/>
      <c r="B614" s="322" t="s">
        <v>144</v>
      </c>
      <c r="C614" s="322" t="s">
        <v>909</v>
      </c>
      <c r="D614" s="340"/>
      <c r="E614" s="324"/>
      <c r="F614" s="217"/>
      <c r="G614" s="342"/>
      <c r="H614" s="217"/>
      <c r="I614" s="342"/>
      <c r="J614" s="217"/>
      <c r="K614" s="342"/>
      <c r="L614" s="342"/>
      <c r="M614" s="342"/>
      <c r="N614" s="128" t="s">
        <v>920</v>
      </c>
      <c r="O614" s="217"/>
      <c r="P614" s="217"/>
      <c r="Q614" s="217"/>
      <c r="R614" s="217"/>
      <c r="S614" s="217"/>
      <c r="T614" s="217"/>
      <c r="U614" s="217"/>
      <c r="V614" s="217"/>
      <c r="W614" s="317"/>
      <c r="X614" s="317"/>
      <c r="Y614" s="317"/>
      <c r="Z614" s="317"/>
      <c r="AA614" s="317"/>
      <c r="AB614" s="317"/>
      <c r="AC614" s="317"/>
      <c r="AD614" s="317"/>
      <c r="AE614" s="317"/>
      <c r="AF614" s="317"/>
      <c r="AG614" s="317"/>
      <c r="AH614" s="317"/>
      <c r="AI614" s="317"/>
      <c r="AJ614" s="317"/>
      <c r="AK614" s="317"/>
      <c r="AL614" s="317"/>
      <c r="AM614" s="317"/>
      <c r="AN614" s="317"/>
      <c r="AO614" s="317"/>
      <c r="AP614" s="317"/>
      <c r="AQ614" s="317"/>
      <c r="AR614" s="317"/>
      <c r="AS614" s="317"/>
      <c r="AT614" s="317"/>
      <c r="AU614" s="317"/>
      <c r="AV614" s="317"/>
      <c r="AW614" s="317"/>
      <c r="AX614" s="317"/>
      <c r="AY614" s="317"/>
      <c r="AZ614" s="317"/>
      <c r="BA614" s="317"/>
      <c r="BB614" s="317"/>
      <c r="BC614" s="317"/>
      <c r="BD614" s="317"/>
      <c r="BE614" s="317"/>
      <c r="BF614" s="317"/>
      <c r="BG614" s="317"/>
      <c r="BH614" s="317"/>
      <c r="BI614" s="317"/>
      <c r="BJ614" s="317"/>
      <c r="BK614" s="317"/>
      <c r="BL614" s="317"/>
      <c r="BM614" s="317"/>
      <c r="BN614" s="317"/>
      <c r="BO614" s="317"/>
      <c r="BP614" s="317"/>
      <c r="BQ614" s="317"/>
      <c r="BR614" s="317"/>
      <c r="BS614" s="317"/>
      <c r="BT614" s="317"/>
    </row>
    <row r="615" spans="1:72" s="316" customFormat="1" ht="12.75" customHeight="1" x14ac:dyDescent="0.15">
      <c r="A615" s="321"/>
      <c r="B615" s="322"/>
      <c r="C615" s="322"/>
      <c r="D615" s="323" t="s">
        <v>131</v>
      </c>
      <c r="E615" s="324"/>
      <c r="F615" s="217"/>
      <c r="G615" s="342"/>
      <c r="H615" s="217"/>
      <c r="I615" s="342"/>
      <c r="J615" s="217"/>
      <c r="K615" s="325">
        <f>J615*E615</f>
        <v>0</v>
      </c>
      <c r="L615" s="325">
        <f>G615+I615+K615</f>
        <v>0</v>
      </c>
      <c r="M615" s="342"/>
      <c r="N615" s="129"/>
      <c r="O615" s="411"/>
      <c r="P615" s="217"/>
      <c r="Q615" s="217"/>
      <c r="R615" s="217"/>
      <c r="S615" s="217"/>
      <c r="T615" s="217"/>
      <c r="U615" s="217"/>
      <c r="V615" s="217"/>
      <c r="W615" s="317"/>
      <c r="X615" s="317"/>
      <c r="Y615" s="317"/>
      <c r="Z615" s="317"/>
      <c r="AA615" s="317"/>
      <c r="AB615" s="317"/>
      <c r="AC615" s="317"/>
      <c r="AD615" s="317"/>
      <c r="AE615" s="317"/>
      <c r="AF615" s="317"/>
      <c r="AG615" s="317"/>
      <c r="AH615" s="317"/>
      <c r="AI615" s="317"/>
      <c r="AJ615" s="317"/>
      <c r="AK615" s="317"/>
      <c r="AL615" s="317"/>
      <c r="AM615" s="317"/>
      <c r="AN615" s="317"/>
      <c r="AO615" s="317"/>
      <c r="AP615" s="317"/>
      <c r="AQ615" s="317"/>
      <c r="AR615" s="317"/>
      <c r="AS615" s="317"/>
      <c r="AT615" s="317"/>
      <c r="AU615" s="317"/>
      <c r="AV615" s="317"/>
      <c r="AW615" s="317"/>
      <c r="AX615" s="317"/>
      <c r="AY615" s="317"/>
      <c r="AZ615" s="317"/>
      <c r="BA615" s="317"/>
      <c r="BB615" s="317"/>
      <c r="BC615" s="317"/>
      <c r="BD615" s="317"/>
      <c r="BE615" s="317"/>
      <c r="BF615" s="317"/>
      <c r="BG615" s="317"/>
      <c r="BH615" s="317"/>
      <c r="BI615" s="317"/>
      <c r="BJ615" s="317"/>
      <c r="BK615" s="317"/>
      <c r="BL615" s="317"/>
      <c r="BM615" s="317"/>
      <c r="BN615" s="317"/>
      <c r="BO615" s="317"/>
      <c r="BP615" s="317"/>
      <c r="BQ615" s="317"/>
      <c r="BR615" s="317"/>
      <c r="BS615" s="317"/>
      <c r="BT615" s="317"/>
    </row>
    <row r="616" spans="1:72" s="316" customFormat="1" ht="12.75" customHeight="1" x14ac:dyDescent="0.15">
      <c r="A616" s="321"/>
      <c r="B616" s="322"/>
      <c r="C616" s="322"/>
      <c r="D616" s="323" t="s">
        <v>919</v>
      </c>
      <c r="E616" s="324"/>
      <c r="F616" s="217"/>
      <c r="G616" s="361">
        <f>E616*F616</f>
        <v>0</v>
      </c>
      <c r="H616" s="217"/>
      <c r="I616" s="361">
        <f>E616*H616</f>
        <v>0</v>
      </c>
      <c r="J616" s="217"/>
      <c r="K616" s="325">
        <f>J616*E616</f>
        <v>0</v>
      </c>
      <c r="L616" s="325">
        <f>G616+I616+K616</f>
        <v>0</v>
      </c>
      <c r="M616" s="342"/>
      <c r="N616" s="129"/>
      <c r="O616" s="217"/>
      <c r="P616" s="217"/>
      <c r="Q616" s="217"/>
      <c r="R616" s="217"/>
      <c r="S616" s="217"/>
      <c r="T616" s="217"/>
      <c r="U616" s="217"/>
      <c r="V616" s="217"/>
      <c r="W616" s="317"/>
      <c r="X616" s="317"/>
      <c r="Y616" s="317"/>
      <c r="Z616" s="317"/>
      <c r="AA616" s="317"/>
      <c r="AB616" s="317"/>
      <c r="AC616" s="317"/>
      <c r="AD616" s="317"/>
      <c r="AE616" s="317"/>
      <c r="AF616" s="317"/>
      <c r="AG616" s="317"/>
      <c r="AH616" s="317"/>
      <c r="AI616" s="317"/>
      <c r="AJ616" s="317"/>
      <c r="AK616" s="317"/>
      <c r="AL616" s="317"/>
      <c r="AM616" s="317"/>
      <c r="AN616" s="317"/>
      <c r="AO616" s="317"/>
      <c r="AP616" s="317"/>
      <c r="AQ616" s="317"/>
      <c r="AR616" s="317"/>
      <c r="AS616" s="317"/>
      <c r="AT616" s="317"/>
      <c r="AU616" s="317"/>
      <c r="AV616" s="317"/>
      <c r="AW616" s="317"/>
      <c r="AX616" s="317"/>
      <c r="AY616" s="317"/>
      <c r="AZ616" s="317"/>
      <c r="BA616" s="317"/>
      <c r="BB616" s="317"/>
      <c r="BC616" s="317"/>
      <c r="BD616" s="317"/>
      <c r="BE616" s="317"/>
      <c r="BF616" s="317"/>
      <c r="BG616" s="317"/>
      <c r="BH616" s="317"/>
      <c r="BI616" s="317"/>
      <c r="BJ616" s="317"/>
      <c r="BK616" s="317"/>
      <c r="BL616" s="317"/>
      <c r="BM616" s="317"/>
      <c r="BN616" s="317"/>
      <c r="BO616" s="317"/>
      <c r="BP616" s="317"/>
      <c r="BQ616" s="317"/>
      <c r="BR616" s="317"/>
      <c r="BS616" s="317"/>
      <c r="BT616" s="317"/>
    </row>
    <row r="617" spans="1:72" s="316" customFormat="1" ht="12.75" customHeight="1" x14ac:dyDescent="0.15">
      <c r="A617" s="321"/>
      <c r="B617" s="322"/>
      <c r="C617" s="322"/>
      <c r="D617" s="323" t="s">
        <v>143</v>
      </c>
      <c r="E617" s="324"/>
      <c r="F617" s="217"/>
      <c r="G617" s="361">
        <f>E617*F617</f>
        <v>0</v>
      </c>
      <c r="H617" s="217"/>
      <c r="I617" s="361">
        <f>E617*H617</f>
        <v>0</v>
      </c>
      <c r="J617" s="217"/>
      <c r="K617" s="325">
        <f>J617*E617</f>
        <v>0</v>
      </c>
      <c r="L617" s="325">
        <f>G617+I617+K617</f>
        <v>0</v>
      </c>
      <c r="M617" s="342"/>
      <c r="N617" s="129"/>
      <c r="O617" s="217"/>
      <c r="P617" s="217"/>
      <c r="Q617" s="217"/>
      <c r="R617" s="217"/>
      <c r="S617" s="217"/>
      <c r="T617" s="217"/>
      <c r="U617" s="217"/>
      <c r="V617" s="217"/>
      <c r="W617" s="317"/>
      <c r="X617" s="317"/>
      <c r="Y617" s="317"/>
      <c r="Z617" s="317"/>
      <c r="AA617" s="317"/>
      <c r="AB617" s="317"/>
      <c r="AC617" s="317"/>
      <c r="AD617" s="317"/>
      <c r="AE617" s="317"/>
      <c r="AF617" s="317"/>
      <c r="AG617" s="317"/>
      <c r="AH617" s="317"/>
      <c r="AI617" s="317"/>
      <c r="AJ617" s="317"/>
      <c r="AK617" s="317"/>
      <c r="AL617" s="317"/>
      <c r="AM617" s="317"/>
      <c r="AN617" s="317"/>
      <c r="AO617" s="317"/>
      <c r="AP617" s="317"/>
      <c r="AQ617" s="317"/>
      <c r="AR617" s="317"/>
      <c r="AS617" s="317"/>
      <c r="AT617" s="317"/>
      <c r="AU617" s="317"/>
      <c r="AV617" s="317"/>
      <c r="AW617" s="317"/>
      <c r="AX617" s="317"/>
      <c r="AY617" s="317"/>
      <c r="AZ617" s="317"/>
      <c r="BA617" s="317"/>
      <c r="BB617" s="317"/>
      <c r="BC617" s="317"/>
      <c r="BD617" s="317"/>
      <c r="BE617" s="317"/>
      <c r="BF617" s="317"/>
      <c r="BG617" s="317"/>
      <c r="BH617" s="317"/>
      <c r="BI617" s="317"/>
      <c r="BJ617" s="317"/>
      <c r="BK617" s="317"/>
      <c r="BL617" s="317"/>
      <c r="BM617" s="317"/>
      <c r="BN617" s="317"/>
      <c r="BO617" s="317"/>
      <c r="BP617" s="317"/>
      <c r="BQ617" s="317"/>
      <c r="BR617" s="317"/>
      <c r="BS617" s="317"/>
      <c r="BT617" s="317"/>
    </row>
    <row r="618" spans="1:72" s="316" customFormat="1" ht="12.75" customHeight="1" x14ac:dyDescent="0.15">
      <c r="A618" s="321"/>
      <c r="B618" s="322"/>
      <c r="C618" s="322"/>
      <c r="D618" s="350"/>
      <c r="E618" s="324"/>
      <c r="F618" s="217"/>
      <c r="G618" s="325"/>
      <c r="H618" s="217"/>
      <c r="I618" s="325"/>
      <c r="J618" s="217"/>
      <c r="K618" s="351"/>
      <c r="L618" s="325"/>
      <c r="M618" s="325"/>
      <c r="N618" s="129"/>
      <c r="O618" s="217"/>
      <c r="P618" s="217"/>
      <c r="Q618" s="217"/>
      <c r="R618" s="217"/>
      <c r="S618" s="217"/>
      <c r="T618" s="217"/>
      <c r="U618" s="217"/>
      <c r="V618" s="217"/>
      <c r="W618" s="317"/>
      <c r="X618" s="317"/>
      <c r="Y618" s="317"/>
      <c r="Z618" s="317"/>
      <c r="AA618" s="317"/>
      <c r="AB618" s="317"/>
      <c r="AC618" s="317"/>
      <c r="AD618" s="317"/>
      <c r="AE618" s="317"/>
      <c r="AF618" s="317"/>
      <c r="AG618" s="317"/>
      <c r="AH618" s="317"/>
      <c r="AI618" s="317"/>
      <c r="AJ618" s="317"/>
      <c r="AK618" s="317"/>
      <c r="AL618" s="317"/>
      <c r="AM618" s="317"/>
      <c r="AN618" s="317"/>
      <c r="AO618" s="317"/>
      <c r="AP618" s="317"/>
      <c r="AQ618" s="317"/>
      <c r="AR618" s="317"/>
      <c r="AS618" s="317"/>
      <c r="AT618" s="317"/>
      <c r="AU618" s="317"/>
      <c r="AV618" s="317"/>
      <c r="AW618" s="317"/>
      <c r="AX618" s="317"/>
      <c r="AY618" s="317"/>
      <c r="AZ618" s="317"/>
      <c r="BA618" s="317"/>
      <c r="BB618" s="317"/>
      <c r="BC618" s="317"/>
      <c r="BD618" s="317"/>
      <c r="BE618" s="317"/>
      <c r="BF618" s="317"/>
      <c r="BG618" s="317"/>
      <c r="BH618" s="317"/>
      <c r="BI618" s="317"/>
      <c r="BJ618" s="317"/>
      <c r="BK618" s="317"/>
      <c r="BL618" s="317"/>
      <c r="BM618" s="317"/>
      <c r="BN618" s="317"/>
      <c r="BO618" s="317"/>
      <c r="BP618" s="317"/>
      <c r="BQ618" s="317"/>
      <c r="BR618" s="317"/>
      <c r="BS618" s="317"/>
      <c r="BT618" s="317"/>
    </row>
    <row r="619" spans="1:72" s="316" customFormat="1" ht="12.75" customHeight="1" x14ac:dyDescent="0.15">
      <c r="A619" s="321"/>
      <c r="B619" s="322"/>
      <c r="C619" s="322" t="s">
        <v>910</v>
      </c>
      <c r="D619" s="407" t="s">
        <v>911</v>
      </c>
      <c r="E619" s="324"/>
      <c r="F619" s="217"/>
      <c r="G619" s="341">
        <f>SUM(G614:G618)</f>
        <v>0</v>
      </c>
      <c r="H619" s="217"/>
      <c r="I619" s="341">
        <f>SUM(I614:I618)</f>
        <v>0</v>
      </c>
      <c r="J619" s="217"/>
      <c r="K619" s="341">
        <f>SUM(K614:K618)</f>
        <v>0</v>
      </c>
      <c r="L619" s="341">
        <f>G619+I619+K619</f>
        <v>0</v>
      </c>
      <c r="M619" s="341">
        <f>SUM(L614:L618)</f>
        <v>0</v>
      </c>
      <c r="N619" s="129"/>
      <c r="O619" s="217"/>
      <c r="P619" s="217"/>
      <c r="Q619" s="217"/>
      <c r="R619" s="217"/>
      <c r="S619" s="217"/>
      <c r="T619" s="217"/>
      <c r="U619" s="217"/>
      <c r="V619" s="217"/>
      <c r="W619" s="317"/>
      <c r="X619" s="317"/>
      <c r="Y619" s="317"/>
      <c r="Z619" s="317"/>
      <c r="AA619" s="317"/>
      <c r="AB619" s="317"/>
      <c r="AC619" s="317"/>
      <c r="AD619" s="317"/>
      <c r="AE619" s="317"/>
      <c r="AF619" s="317"/>
      <c r="AG619" s="317"/>
      <c r="AH619" s="317"/>
      <c r="AI619" s="317"/>
      <c r="AJ619" s="317"/>
      <c r="AK619" s="317"/>
      <c r="AL619" s="317"/>
      <c r="AM619" s="317"/>
      <c r="AN619" s="317"/>
      <c r="AO619" s="317"/>
      <c r="AP619" s="317"/>
      <c r="AQ619" s="317"/>
      <c r="AR619" s="317"/>
      <c r="AS619" s="317"/>
      <c r="AT619" s="317"/>
      <c r="AU619" s="317"/>
      <c r="AV619" s="317"/>
      <c r="AW619" s="317"/>
      <c r="AX619" s="317"/>
      <c r="AY619" s="317"/>
      <c r="AZ619" s="317"/>
      <c r="BA619" s="317"/>
      <c r="BB619" s="317"/>
      <c r="BC619" s="317"/>
      <c r="BD619" s="317"/>
      <c r="BE619" s="317"/>
      <c r="BF619" s="317"/>
      <c r="BG619" s="317"/>
      <c r="BH619" s="317"/>
      <c r="BI619" s="317"/>
      <c r="BJ619" s="317"/>
      <c r="BK619" s="317"/>
      <c r="BL619" s="317"/>
      <c r="BM619" s="317"/>
      <c r="BN619" s="317"/>
      <c r="BO619" s="317"/>
      <c r="BP619" s="317"/>
      <c r="BQ619" s="317"/>
      <c r="BR619" s="317"/>
      <c r="BS619" s="317"/>
      <c r="BT619" s="317"/>
    </row>
    <row r="620" spans="1:72" s="316" customFormat="1" ht="12.75" customHeight="1" x14ac:dyDescent="0.15">
      <c r="A620" s="321"/>
      <c r="B620" s="322" t="s">
        <v>149</v>
      </c>
      <c r="C620" s="322" t="s">
        <v>912</v>
      </c>
      <c r="D620" s="340"/>
      <c r="E620" s="324"/>
      <c r="F620" s="217"/>
      <c r="G620" s="342"/>
      <c r="H620" s="217"/>
      <c r="I620" s="342"/>
      <c r="J620" s="217"/>
      <c r="K620" s="342"/>
      <c r="L620" s="342"/>
      <c r="M620" s="342"/>
      <c r="N620" s="128" t="s">
        <v>920</v>
      </c>
      <c r="O620" s="217"/>
      <c r="P620" s="217"/>
      <c r="Q620" s="217"/>
      <c r="R620" s="217"/>
      <c r="S620" s="217"/>
      <c r="T620" s="217"/>
      <c r="U620" s="217"/>
      <c r="V620" s="217"/>
      <c r="W620" s="317"/>
      <c r="X620" s="317"/>
      <c r="Y620" s="317"/>
      <c r="Z620" s="317"/>
      <c r="AA620" s="317"/>
      <c r="AB620" s="317"/>
      <c r="AC620" s="317"/>
      <c r="AD620" s="317"/>
      <c r="AE620" s="317"/>
      <c r="AF620" s="317"/>
      <c r="AG620" s="317"/>
      <c r="AH620" s="317"/>
      <c r="AI620" s="317"/>
      <c r="AJ620" s="317"/>
      <c r="AK620" s="317"/>
      <c r="AL620" s="317"/>
      <c r="AM620" s="317"/>
      <c r="AN620" s="317"/>
      <c r="AO620" s="317"/>
      <c r="AP620" s="317"/>
      <c r="AQ620" s="317"/>
      <c r="AR620" s="317"/>
      <c r="AS620" s="317"/>
      <c r="AT620" s="317"/>
      <c r="AU620" s="317"/>
      <c r="AV620" s="317"/>
      <c r="AW620" s="317"/>
      <c r="AX620" s="317"/>
      <c r="AY620" s="317"/>
      <c r="AZ620" s="317"/>
      <c r="BA620" s="317"/>
      <c r="BB620" s="317"/>
      <c r="BC620" s="317"/>
      <c r="BD620" s="317"/>
      <c r="BE620" s="317"/>
      <c r="BF620" s="317"/>
      <c r="BG620" s="317"/>
      <c r="BH620" s="317"/>
      <c r="BI620" s="317"/>
      <c r="BJ620" s="317"/>
      <c r="BK620" s="317"/>
      <c r="BL620" s="317"/>
      <c r="BM620" s="317"/>
      <c r="BN620" s="317"/>
      <c r="BO620" s="317"/>
      <c r="BP620" s="317"/>
      <c r="BQ620" s="317"/>
      <c r="BR620" s="317"/>
      <c r="BS620" s="317"/>
      <c r="BT620" s="317"/>
    </row>
    <row r="621" spans="1:72" s="316" customFormat="1" ht="12.75" customHeight="1" x14ac:dyDescent="0.15">
      <c r="A621" s="321"/>
      <c r="B621" s="322"/>
      <c r="C621" s="322"/>
      <c r="D621" s="323" t="s">
        <v>913</v>
      </c>
      <c r="E621" s="324"/>
      <c r="F621" s="217"/>
      <c r="G621" s="342"/>
      <c r="H621" s="217"/>
      <c r="I621" s="342"/>
      <c r="J621" s="217"/>
      <c r="K621" s="325">
        <f>J621*E621</f>
        <v>0</v>
      </c>
      <c r="L621" s="325">
        <f>G621+I621+K621</f>
        <v>0</v>
      </c>
      <c r="M621" s="342"/>
      <c r="N621" s="129"/>
      <c r="O621" s="411"/>
      <c r="P621" s="217"/>
      <c r="Q621" s="217"/>
      <c r="R621" s="217"/>
      <c r="S621" s="217"/>
      <c r="T621" s="217"/>
      <c r="U621" s="217"/>
      <c r="V621" s="217"/>
      <c r="W621" s="317"/>
      <c r="X621" s="317"/>
      <c r="Y621" s="317"/>
      <c r="Z621" s="317"/>
      <c r="AA621" s="317"/>
      <c r="AB621" s="317"/>
      <c r="AC621" s="317"/>
      <c r="AD621" s="317"/>
      <c r="AE621" s="317"/>
      <c r="AF621" s="317"/>
      <c r="AG621" s="317"/>
      <c r="AH621" s="317"/>
      <c r="AI621" s="317"/>
      <c r="AJ621" s="317"/>
      <c r="AK621" s="317"/>
      <c r="AL621" s="317"/>
      <c r="AM621" s="317"/>
      <c r="AN621" s="317"/>
      <c r="AO621" s="317"/>
      <c r="AP621" s="317"/>
      <c r="AQ621" s="317"/>
      <c r="AR621" s="317"/>
      <c r="AS621" s="317"/>
      <c r="AT621" s="317"/>
      <c r="AU621" s="317"/>
      <c r="AV621" s="317"/>
      <c r="AW621" s="317"/>
      <c r="AX621" s="317"/>
      <c r="AY621" s="317"/>
      <c r="AZ621" s="317"/>
      <c r="BA621" s="317"/>
      <c r="BB621" s="317"/>
      <c r="BC621" s="317"/>
      <c r="BD621" s="317"/>
      <c r="BE621" s="317"/>
      <c r="BF621" s="317"/>
      <c r="BG621" s="317"/>
      <c r="BH621" s="317"/>
      <c r="BI621" s="317"/>
      <c r="BJ621" s="317"/>
      <c r="BK621" s="317"/>
      <c r="BL621" s="317"/>
      <c r="BM621" s="317"/>
      <c r="BN621" s="317"/>
      <c r="BO621" s="317"/>
      <c r="BP621" s="317"/>
      <c r="BQ621" s="317"/>
      <c r="BR621" s="317"/>
      <c r="BS621" s="317"/>
      <c r="BT621" s="317"/>
    </row>
    <row r="622" spans="1:72" s="316" customFormat="1" ht="12.75" customHeight="1" x14ac:dyDescent="0.15">
      <c r="A622" s="321"/>
      <c r="B622" s="322"/>
      <c r="C622" s="322"/>
      <c r="D622" s="323" t="s">
        <v>914</v>
      </c>
      <c r="E622" s="324"/>
      <c r="F622" s="217"/>
      <c r="G622" s="361">
        <f>E622*F622</f>
        <v>0</v>
      </c>
      <c r="H622" s="217"/>
      <c r="I622" s="361">
        <f>E622*H622</f>
        <v>0</v>
      </c>
      <c r="J622" s="217"/>
      <c r="K622" s="325">
        <f>J622*E622</f>
        <v>0</v>
      </c>
      <c r="L622" s="325">
        <f>G622+I622+K622</f>
        <v>0</v>
      </c>
      <c r="M622" s="342"/>
      <c r="N622" s="129"/>
      <c r="O622" s="217"/>
      <c r="P622" s="217"/>
      <c r="Q622" s="217"/>
      <c r="R622" s="217"/>
      <c r="S622" s="217"/>
      <c r="T622" s="217"/>
      <c r="U622" s="217"/>
      <c r="V622" s="217"/>
      <c r="W622" s="317"/>
      <c r="X622" s="317"/>
      <c r="Y622" s="317"/>
      <c r="Z622" s="317"/>
      <c r="AA622" s="317"/>
      <c r="AB622" s="317"/>
      <c r="AC622" s="317"/>
      <c r="AD622" s="317"/>
      <c r="AE622" s="317"/>
      <c r="AF622" s="317"/>
      <c r="AG622" s="317"/>
      <c r="AH622" s="317"/>
      <c r="AI622" s="317"/>
      <c r="AJ622" s="317"/>
      <c r="AK622" s="317"/>
      <c r="AL622" s="317"/>
      <c r="AM622" s="317"/>
      <c r="AN622" s="317"/>
      <c r="AO622" s="317"/>
      <c r="AP622" s="317"/>
      <c r="AQ622" s="317"/>
      <c r="AR622" s="317"/>
      <c r="AS622" s="317"/>
      <c r="AT622" s="317"/>
      <c r="AU622" s="317"/>
      <c r="AV622" s="317"/>
      <c r="AW622" s="317"/>
      <c r="AX622" s="317"/>
      <c r="AY622" s="317"/>
      <c r="AZ622" s="317"/>
      <c r="BA622" s="317"/>
      <c r="BB622" s="317"/>
      <c r="BC622" s="317"/>
      <c r="BD622" s="317"/>
      <c r="BE622" s="317"/>
      <c r="BF622" s="317"/>
      <c r="BG622" s="317"/>
      <c r="BH622" s="317"/>
      <c r="BI622" s="317"/>
      <c r="BJ622" s="317"/>
      <c r="BK622" s="317"/>
      <c r="BL622" s="317"/>
      <c r="BM622" s="317"/>
      <c r="BN622" s="317"/>
      <c r="BO622" s="317"/>
      <c r="BP622" s="317"/>
      <c r="BQ622" s="317"/>
      <c r="BR622" s="317"/>
      <c r="BS622" s="317"/>
      <c r="BT622" s="317"/>
    </row>
    <row r="623" spans="1:72" s="316" customFormat="1" ht="12.75" customHeight="1" x14ac:dyDescent="0.15">
      <c r="A623" s="321"/>
      <c r="B623" s="322"/>
      <c r="C623" s="322"/>
      <c r="D623" s="323" t="s">
        <v>915</v>
      </c>
      <c r="E623" s="324"/>
      <c r="F623" s="217"/>
      <c r="G623" s="361">
        <f>E623*F623</f>
        <v>0</v>
      </c>
      <c r="H623" s="217"/>
      <c r="I623" s="361">
        <f>E623*H623</f>
        <v>0</v>
      </c>
      <c r="J623" s="217"/>
      <c r="K623" s="325">
        <f>J623*E623</f>
        <v>0</v>
      </c>
      <c r="L623" s="325">
        <f>G623+I623+K623</f>
        <v>0</v>
      </c>
      <c r="M623" s="342"/>
      <c r="N623" s="129"/>
      <c r="O623" s="217"/>
      <c r="P623" s="217"/>
      <c r="Q623" s="217"/>
      <c r="R623" s="217"/>
      <c r="S623" s="217"/>
      <c r="T623" s="217"/>
      <c r="U623" s="217"/>
      <c r="V623" s="217"/>
      <c r="W623" s="317"/>
      <c r="X623" s="317"/>
      <c r="Y623" s="317"/>
      <c r="Z623" s="317"/>
      <c r="AA623" s="317"/>
      <c r="AB623" s="317"/>
      <c r="AC623" s="317"/>
      <c r="AD623" s="317"/>
      <c r="AE623" s="317"/>
      <c r="AF623" s="317"/>
      <c r="AG623" s="317"/>
      <c r="AH623" s="317"/>
      <c r="AI623" s="317"/>
      <c r="AJ623" s="317"/>
      <c r="AK623" s="317"/>
      <c r="AL623" s="317"/>
      <c r="AM623" s="317"/>
      <c r="AN623" s="317"/>
      <c r="AO623" s="317"/>
      <c r="AP623" s="317"/>
      <c r="AQ623" s="317"/>
      <c r="AR623" s="317"/>
      <c r="AS623" s="317"/>
      <c r="AT623" s="317"/>
      <c r="AU623" s="317"/>
      <c r="AV623" s="317"/>
      <c r="AW623" s="317"/>
      <c r="AX623" s="317"/>
      <c r="AY623" s="317"/>
      <c r="AZ623" s="317"/>
      <c r="BA623" s="317"/>
      <c r="BB623" s="317"/>
      <c r="BC623" s="317"/>
      <c r="BD623" s="317"/>
      <c r="BE623" s="317"/>
      <c r="BF623" s="317"/>
      <c r="BG623" s="317"/>
      <c r="BH623" s="317"/>
      <c r="BI623" s="317"/>
      <c r="BJ623" s="317"/>
      <c r="BK623" s="317"/>
      <c r="BL623" s="317"/>
      <c r="BM623" s="317"/>
      <c r="BN623" s="317"/>
      <c r="BO623" s="317"/>
      <c r="BP623" s="317"/>
      <c r="BQ623" s="317"/>
      <c r="BR623" s="317"/>
      <c r="BS623" s="317"/>
      <c r="BT623" s="317"/>
    </row>
    <row r="624" spans="1:72" s="316" customFormat="1" ht="12.75" customHeight="1" x14ac:dyDescent="0.15">
      <c r="A624" s="321"/>
      <c r="B624" s="322"/>
      <c r="C624" s="322"/>
      <c r="D624" s="323"/>
      <c r="E624" s="324"/>
      <c r="F624" s="217"/>
      <c r="G624" s="361"/>
      <c r="H624" s="217"/>
      <c r="I624" s="361"/>
      <c r="J624" s="217"/>
      <c r="K624" s="325"/>
      <c r="L624" s="325"/>
      <c r="M624" s="342"/>
      <c r="N624" s="129"/>
      <c r="O624" s="217"/>
      <c r="P624" s="217"/>
      <c r="Q624" s="217"/>
      <c r="R624" s="217"/>
      <c r="S624" s="217"/>
      <c r="T624" s="217"/>
      <c r="U624" s="217"/>
      <c r="V624" s="217"/>
      <c r="W624" s="317"/>
      <c r="X624" s="317"/>
      <c r="Y624" s="317"/>
      <c r="Z624" s="317"/>
      <c r="AA624" s="317"/>
      <c r="AB624" s="317"/>
      <c r="AC624" s="317"/>
      <c r="AD624" s="317"/>
      <c r="AE624" s="317"/>
      <c r="AF624" s="317"/>
      <c r="AG624" s="317"/>
      <c r="AH624" s="317"/>
      <c r="AI624" s="317"/>
      <c r="AJ624" s="317"/>
      <c r="AK624" s="317"/>
      <c r="AL624" s="317"/>
      <c r="AM624" s="317"/>
      <c r="AN624" s="317"/>
      <c r="AO624" s="317"/>
      <c r="AP624" s="317"/>
      <c r="AQ624" s="317"/>
      <c r="AR624" s="317"/>
      <c r="AS624" s="317"/>
      <c r="AT624" s="317"/>
      <c r="AU624" s="317"/>
      <c r="AV624" s="317"/>
      <c r="AW624" s="317"/>
      <c r="AX624" s="317"/>
      <c r="AY624" s="317"/>
      <c r="AZ624" s="317"/>
      <c r="BA624" s="317"/>
      <c r="BB624" s="317"/>
      <c r="BC624" s="317"/>
      <c r="BD624" s="317"/>
      <c r="BE624" s="317"/>
      <c r="BF624" s="317"/>
      <c r="BG624" s="317"/>
      <c r="BH624" s="317"/>
      <c r="BI624" s="317"/>
      <c r="BJ624" s="317"/>
      <c r="BK624" s="317"/>
      <c r="BL624" s="317"/>
      <c r="BM624" s="317"/>
      <c r="BN624" s="317"/>
      <c r="BO624" s="317"/>
      <c r="BP624" s="317"/>
      <c r="BQ624" s="317"/>
      <c r="BR624" s="317"/>
      <c r="BS624" s="317"/>
      <c r="BT624" s="317"/>
    </row>
    <row r="625" spans="1:72" s="316" customFormat="1" ht="12.75" customHeight="1" x14ac:dyDescent="0.15">
      <c r="A625" s="321"/>
      <c r="B625" s="322"/>
      <c r="C625" s="322"/>
      <c r="D625" s="407" t="s">
        <v>916</v>
      </c>
      <c r="E625" s="324"/>
      <c r="F625" s="217"/>
      <c r="G625" s="341">
        <f>SUM(G620:G624)</f>
        <v>0</v>
      </c>
      <c r="H625" s="217"/>
      <c r="I625" s="341">
        <f>SUM(I620:I624)</f>
        <v>0</v>
      </c>
      <c r="J625" s="217"/>
      <c r="K625" s="341">
        <f>SUM(K620:K624)</f>
        <v>0</v>
      </c>
      <c r="L625" s="341">
        <f>G625+I625+K625</f>
        <v>0</v>
      </c>
      <c r="M625" s="341">
        <f>SUM(L620:L624)</f>
        <v>0</v>
      </c>
      <c r="N625" s="129"/>
      <c r="O625" s="217"/>
      <c r="P625" s="217"/>
      <c r="Q625" s="217"/>
      <c r="R625" s="217"/>
      <c r="S625" s="217"/>
      <c r="T625" s="217"/>
      <c r="U625" s="217"/>
      <c r="V625" s="217"/>
      <c r="W625" s="317"/>
      <c r="X625" s="317"/>
      <c r="Y625" s="317"/>
      <c r="Z625" s="317"/>
      <c r="AA625" s="317"/>
      <c r="AB625" s="317"/>
      <c r="AC625" s="317"/>
      <c r="AD625" s="317"/>
      <c r="AE625" s="317"/>
      <c r="AF625" s="317"/>
      <c r="AG625" s="317"/>
      <c r="AH625" s="317"/>
      <c r="AI625" s="317"/>
      <c r="AJ625" s="317"/>
      <c r="AK625" s="317"/>
      <c r="AL625" s="317"/>
      <c r="AM625" s="317"/>
      <c r="AN625" s="317"/>
      <c r="AO625" s="317"/>
      <c r="AP625" s="317"/>
      <c r="AQ625" s="317"/>
      <c r="AR625" s="317"/>
      <c r="AS625" s="317"/>
      <c r="AT625" s="317"/>
      <c r="AU625" s="317"/>
      <c r="AV625" s="317"/>
      <c r="AW625" s="317"/>
      <c r="AX625" s="317"/>
      <c r="AY625" s="317"/>
      <c r="AZ625" s="317"/>
      <c r="BA625" s="317"/>
      <c r="BB625" s="317"/>
      <c r="BC625" s="317"/>
      <c r="BD625" s="317"/>
      <c r="BE625" s="317"/>
      <c r="BF625" s="317"/>
      <c r="BG625" s="317"/>
      <c r="BH625" s="317"/>
      <c r="BI625" s="317"/>
      <c r="BJ625" s="317"/>
      <c r="BK625" s="317"/>
      <c r="BL625" s="317"/>
      <c r="BM625" s="317"/>
      <c r="BN625" s="317"/>
      <c r="BO625" s="317"/>
      <c r="BP625" s="317"/>
      <c r="BQ625" s="317"/>
      <c r="BR625" s="317"/>
      <c r="BS625" s="317"/>
      <c r="BT625" s="317"/>
    </row>
    <row r="626" spans="1:72" s="316" customFormat="1" ht="12.75" customHeight="1" x14ac:dyDescent="0.15">
      <c r="A626" s="321"/>
      <c r="B626" s="322" t="s">
        <v>917</v>
      </c>
      <c r="C626" s="322" t="s">
        <v>145</v>
      </c>
      <c r="D626" s="340"/>
      <c r="E626" s="324"/>
      <c r="F626" s="217"/>
      <c r="G626" s="323"/>
      <c r="H626" s="323"/>
      <c r="I626" s="323"/>
      <c r="J626" s="323"/>
      <c r="K626" s="323"/>
      <c r="L626" s="323"/>
      <c r="M626" s="323"/>
      <c r="N626" s="128"/>
      <c r="O626" s="217"/>
      <c r="P626" s="217"/>
      <c r="Q626" s="217"/>
      <c r="R626" s="217"/>
      <c r="S626" s="217"/>
      <c r="T626" s="217"/>
      <c r="U626" s="217"/>
      <c r="V626" s="217"/>
      <c r="W626" s="317"/>
      <c r="X626" s="317"/>
      <c r="Y626" s="317"/>
      <c r="Z626" s="317"/>
      <c r="AA626" s="317"/>
      <c r="AB626" s="317"/>
      <c r="AC626" s="317"/>
      <c r="AD626" s="317"/>
      <c r="AE626" s="317"/>
      <c r="AF626" s="317"/>
      <c r="AG626" s="317"/>
      <c r="AH626" s="317"/>
      <c r="AI626" s="317"/>
      <c r="AJ626" s="317"/>
      <c r="AK626" s="317"/>
      <c r="AL626" s="317"/>
      <c r="AM626" s="317"/>
      <c r="AN626" s="317"/>
      <c r="AO626" s="317"/>
      <c r="AP626" s="317"/>
      <c r="AQ626" s="317"/>
      <c r="AR626" s="317"/>
      <c r="AS626" s="317"/>
      <c r="AT626" s="317"/>
      <c r="AU626" s="317"/>
      <c r="AV626" s="317"/>
      <c r="AW626" s="317"/>
      <c r="AX626" s="317"/>
      <c r="AY626" s="317"/>
      <c r="AZ626" s="317"/>
      <c r="BA626" s="317"/>
      <c r="BB626" s="317"/>
      <c r="BC626" s="317"/>
      <c r="BD626" s="317"/>
      <c r="BE626" s="317"/>
      <c r="BF626" s="317"/>
      <c r="BG626" s="317"/>
      <c r="BH626" s="317"/>
      <c r="BI626" s="317"/>
      <c r="BJ626" s="317"/>
      <c r="BK626" s="317"/>
      <c r="BL626" s="317"/>
      <c r="BM626" s="317"/>
      <c r="BN626" s="317"/>
      <c r="BO626" s="317"/>
      <c r="BP626" s="317"/>
      <c r="BQ626" s="317"/>
      <c r="BR626" s="317"/>
      <c r="BS626" s="317"/>
      <c r="BT626" s="317"/>
    </row>
    <row r="627" spans="1:72" s="316" customFormat="1" ht="12.75" customHeight="1" x14ac:dyDescent="0.15">
      <c r="A627" s="321"/>
      <c r="B627" s="322"/>
      <c r="C627" s="322"/>
      <c r="D627" s="323" t="s">
        <v>108</v>
      </c>
      <c r="E627" s="324"/>
      <c r="F627" s="217"/>
      <c r="G627" s="342"/>
      <c r="H627" s="217"/>
      <c r="I627" s="342"/>
      <c r="J627" s="217"/>
      <c r="K627" s="325">
        <f>J627*E627</f>
        <v>0</v>
      </c>
      <c r="L627" s="325">
        <f>I627+K627</f>
        <v>0</v>
      </c>
      <c r="M627" s="342"/>
      <c r="N627" s="128" t="s">
        <v>70</v>
      </c>
      <c r="O627" s="217"/>
      <c r="P627" s="217"/>
      <c r="Q627" s="217"/>
      <c r="R627" s="217"/>
      <c r="S627" s="217"/>
      <c r="T627" s="217"/>
      <c r="U627" s="217"/>
      <c r="V627" s="217"/>
      <c r="W627" s="317"/>
      <c r="X627" s="317"/>
      <c r="Y627" s="317"/>
      <c r="Z627" s="317"/>
      <c r="AA627" s="317"/>
      <c r="AB627" s="317"/>
      <c r="AC627" s="317"/>
      <c r="AD627" s="317"/>
      <c r="AE627" s="317"/>
      <c r="AF627" s="317"/>
      <c r="AG627" s="317"/>
      <c r="AH627" s="317"/>
      <c r="AI627" s="317"/>
      <c r="AJ627" s="317"/>
      <c r="AK627" s="317"/>
      <c r="AL627" s="317"/>
      <c r="AM627" s="317"/>
      <c r="AN627" s="317"/>
      <c r="AO627" s="317"/>
      <c r="AP627" s="317"/>
      <c r="AQ627" s="317"/>
      <c r="AR627" s="317"/>
      <c r="AS627" s="317"/>
      <c r="AT627" s="317"/>
      <c r="AU627" s="317"/>
      <c r="AV627" s="317"/>
      <c r="AW627" s="317"/>
      <c r="AX627" s="317"/>
      <c r="AY627" s="317"/>
      <c r="AZ627" s="317"/>
      <c r="BA627" s="317"/>
      <c r="BB627" s="317"/>
      <c r="BC627" s="317"/>
      <c r="BD627" s="317"/>
      <c r="BE627" s="317"/>
      <c r="BF627" s="317"/>
      <c r="BG627" s="317"/>
      <c r="BH627" s="317"/>
      <c r="BI627" s="317"/>
      <c r="BJ627" s="317"/>
      <c r="BK627" s="317"/>
      <c r="BL627" s="317"/>
      <c r="BM627" s="317"/>
      <c r="BN627" s="317"/>
      <c r="BO627" s="317"/>
      <c r="BP627" s="317"/>
      <c r="BQ627" s="317"/>
      <c r="BR627" s="317"/>
      <c r="BS627" s="317"/>
      <c r="BT627" s="317"/>
    </row>
    <row r="628" spans="1:72" s="316" customFormat="1" ht="12.75" customHeight="1" x14ac:dyDescent="0.15">
      <c r="A628" s="321"/>
      <c r="B628" s="322"/>
      <c r="C628" s="322"/>
      <c r="D628" s="323" t="s">
        <v>146</v>
      </c>
      <c r="E628" s="324"/>
      <c r="F628" s="217"/>
      <c r="G628" s="342"/>
      <c r="H628" s="217"/>
      <c r="I628" s="342"/>
      <c r="J628" s="217"/>
      <c r="K628" s="325">
        <f>J628*E628</f>
        <v>0</v>
      </c>
      <c r="L628" s="325">
        <f>I628+K628</f>
        <v>0</v>
      </c>
      <c r="M628" s="342"/>
      <c r="N628" s="128"/>
      <c r="O628" s="217"/>
      <c r="P628" s="217"/>
      <c r="Q628" s="217"/>
      <c r="R628" s="217"/>
      <c r="S628" s="217"/>
      <c r="T628" s="217"/>
      <c r="U628" s="217"/>
      <c r="V628" s="217"/>
      <c r="W628" s="317"/>
      <c r="X628" s="317"/>
      <c r="Y628" s="317"/>
      <c r="Z628" s="317"/>
      <c r="AA628" s="317"/>
      <c r="AB628" s="317"/>
      <c r="AC628" s="317"/>
      <c r="AD628" s="317"/>
      <c r="AE628" s="317"/>
      <c r="AF628" s="317"/>
      <c r="AG628" s="317"/>
      <c r="AH628" s="317"/>
      <c r="AI628" s="317"/>
      <c r="AJ628" s="317"/>
      <c r="AK628" s="317"/>
      <c r="AL628" s="317"/>
      <c r="AM628" s="317"/>
      <c r="AN628" s="317"/>
      <c r="AO628" s="317"/>
      <c r="AP628" s="317"/>
      <c r="AQ628" s="317"/>
      <c r="AR628" s="317"/>
      <c r="AS628" s="317"/>
      <c r="AT628" s="317"/>
      <c r="AU628" s="317"/>
      <c r="AV628" s="317"/>
      <c r="AW628" s="317"/>
      <c r="AX628" s="317"/>
      <c r="AY628" s="317"/>
      <c r="AZ628" s="317"/>
      <c r="BA628" s="317"/>
      <c r="BB628" s="317"/>
      <c r="BC628" s="317"/>
      <c r="BD628" s="317"/>
      <c r="BE628" s="317"/>
      <c r="BF628" s="317"/>
      <c r="BG628" s="317"/>
      <c r="BH628" s="317"/>
      <c r="BI628" s="317"/>
      <c r="BJ628" s="317"/>
      <c r="BK628" s="317"/>
      <c r="BL628" s="317"/>
      <c r="BM628" s="317"/>
      <c r="BN628" s="317"/>
      <c r="BO628" s="317"/>
      <c r="BP628" s="317"/>
      <c r="BQ628" s="317"/>
      <c r="BR628" s="317"/>
      <c r="BS628" s="317"/>
      <c r="BT628" s="317"/>
    </row>
    <row r="629" spans="1:72" s="316" customFormat="1" ht="12.75" customHeight="1" x14ac:dyDescent="0.15">
      <c r="A629" s="321"/>
      <c r="B629" s="322"/>
      <c r="C629" s="322"/>
      <c r="D629" s="323" t="s">
        <v>147</v>
      </c>
      <c r="E629" s="324"/>
      <c r="F629" s="217"/>
      <c r="G629" s="342"/>
      <c r="H629" s="217"/>
      <c r="I629" s="342"/>
      <c r="J629" s="217"/>
      <c r="K629" s="325">
        <f>J629*E629</f>
        <v>0</v>
      </c>
      <c r="L629" s="325">
        <f>I629+K629</f>
        <v>0</v>
      </c>
      <c r="M629" s="342"/>
      <c r="N629" s="128"/>
      <c r="O629" s="217"/>
      <c r="P629" s="217"/>
      <c r="Q629" s="217"/>
      <c r="R629" s="217"/>
      <c r="S629" s="217"/>
      <c r="T629" s="217"/>
      <c r="U629" s="217"/>
      <c r="V629" s="217"/>
      <c r="W629" s="317"/>
      <c r="X629" s="317"/>
      <c r="Y629" s="317"/>
      <c r="Z629" s="317"/>
      <c r="AA629" s="317"/>
      <c r="AB629" s="317"/>
      <c r="AC629" s="317"/>
      <c r="AD629" s="317"/>
      <c r="AE629" s="317"/>
      <c r="AF629" s="317"/>
      <c r="AG629" s="317"/>
      <c r="AH629" s="317"/>
      <c r="AI629" s="317"/>
      <c r="AJ629" s="317"/>
      <c r="AK629" s="317"/>
      <c r="AL629" s="317"/>
      <c r="AM629" s="317"/>
      <c r="AN629" s="317"/>
      <c r="AO629" s="317"/>
      <c r="AP629" s="317"/>
      <c r="AQ629" s="317"/>
      <c r="AR629" s="317"/>
      <c r="AS629" s="317"/>
      <c r="AT629" s="317"/>
      <c r="AU629" s="317"/>
      <c r="AV629" s="317"/>
      <c r="AW629" s="317"/>
      <c r="AX629" s="317"/>
      <c r="AY629" s="317"/>
      <c r="AZ629" s="317"/>
      <c r="BA629" s="317"/>
      <c r="BB629" s="317"/>
      <c r="BC629" s="317"/>
      <c r="BD629" s="317"/>
      <c r="BE629" s="317"/>
      <c r="BF629" s="317"/>
      <c r="BG629" s="317"/>
      <c r="BH629" s="317"/>
      <c r="BI629" s="317"/>
      <c r="BJ629" s="317"/>
      <c r="BK629" s="317"/>
      <c r="BL629" s="317"/>
      <c r="BM629" s="317"/>
      <c r="BN629" s="317"/>
      <c r="BO629" s="317"/>
      <c r="BP629" s="317"/>
      <c r="BQ629" s="317"/>
      <c r="BR629" s="317"/>
      <c r="BS629" s="317"/>
      <c r="BT629" s="317"/>
    </row>
    <row r="630" spans="1:72" s="316" customFormat="1" ht="12.75" customHeight="1" x14ac:dyDescent="0.15">
      <c r="A630" s="321"/>
      <c r="B630" s="322"/>
      <c r="C630" s="322"/>
      <c r="D630" s="323" t="s">
        <v>148</v>
      </c>
      <c r="E630" s="324"/>
      <c r="F630" s="217"/>
      <c r="G630" s="342"/>
      <c r="H630" s="217"/>
      <c r="I630" s="342"/>
      <c r="J630" s="217"/>
      <c r="K630" s="325">
        <f>J630*E630</f>
        <v>0</v>
      </c>
      <c r="L630" s="325">
        <f>I630+K630</f>
        <v>0</v>
      </c>
      <c r="M630" s="342"/>
      <c r="N630" s="128"/>
      <c r="O630" s="217"/>
      <c r="P630" s="217"/>
      <c r="Q630" s="217"/>
      <c r="R630" s="217"/>
      <c r="S630" s="217"/>
      <c r="T630" s="217"/>
      <c r="U630" s="217"/>
      <c r="V630" s="217"/>
      <c r="W630" s="317"/>
      <c r="X630" s="317"/>
      <c r="Y630" s="317"/>
      <c r="Z630" s="317"/>
      <c r="AA630" s="317"/>
      <c r="AB630" s="317"/>
      <c r="AC630" s="317"/>
      <c r="AD630" s="317"/>
      <c r="AE630" s="317"/>
      <c r="AF630" s="317"/>
      <c r="AG630" s="317"/>
      <c r="AH630" s="317"/>
      <c r="AI630" s="317"/>
      <c r="AJ630" s="317"/>
      <c r="AK630" s="317"/>
      <c r="AL630" s="317"/>
      <c r="AM630" s="317"/>
      <c r="AN630" s="317"/>
      <c r="AO630" s="317"/>
      <c r="AP630" s="317"/>
      <c r="AQ630" s="317"/>
      <c r="AR630" s="317"/>
      <c r="AS630" s="317"/>
      <c r="AT630" s="317"/>
      <c r="AU630" s="317"/>
      <c r="AV630" s="317"/>
      <c r="AW630" s="317"/>
      <c r="AX630" s="317"/>
      <c r="AY630" s="317"/>
      <c r="AZ630" s="317"/>
      <c r="BA630" s="317"/>
      <c r="BB630" s="317"/>
      <c r="BC630" s="317"/>
      <c r="BD630" s="317"/>
      <c r="BE630" s="317"/>
      <c r="BF630" s="317"/>
      <c r="BG630" s="317"/>
      <c r="BH630" s="317"/>
      <c r="BI630" s="317"/>
      <c r="BJ630" s="317"/>
      <c r="BK630" s="317"/>
      <c r="BL630" s="317"/>
      <c r="BM630" s="317"/>
      <c r="BN630" s="317"/>
      <c r="BO630" s="317"/>
      <c r="BP630" s="317"/>
      <c r="BQ630" s="317"/>
      <c r="BR630" s="317"/>
      <c r="BS630" s="317"/>
      <c r="BT630" s="317"/>
    </row>
    <row r="631" spans="1:72" s="316" customFormat="1" ht="12.75" customHeight="1" x14ac:dyDescent="0.15">
      <c r="A631" s="321"/>
      <c r="B631" s="322"/>
      <c r="C631" s="323"/>
      <c r="D631" s="350"/>
      <c r="E631" s="324"/>
      <c r="F631" s="217"/>
      <c r="G631" s="325"/>
      <c r="H631" s="217"/>
      <c r="I631" s="325"/>
      <c r="J631" s="217"/>
      <c r="K631" s="351"/>
      <c r="L631" s="325"/>
      <c r="M631" s="325"/>
      <c r="N631" s="129"/>
      <c r="O631" s="217"/>
      <c r="P631" s="217"/>
      <c r="Q631" s="217"/>
      <c r="R631" s="217"/>
      <c r="S631" s="217"/>
      <c r="T631" s="217"/>
      <c r="U631" s="217"/>
      <c r="V631" s="217"/>
      <c r="W631" s="317"/>
      <c r="X631" s="317"/>
      <c r="Y631" s="317"/>
      <c r="Z631" s="317"/>
      <c r="AA631" s="317"/>
      <c r="AB631" s="317"/>
      <c r="AC631" s="317"/>
      <c r="AD631" s="317"/>
      <c r="AE631" s="317"/>
      <c r="AF631" s="317"/>
      <c r="AG631" s="317"/>
      <c r="AH631" s="317"/>
      <c r="AI631" s="317"/>
      <c r="AJ631" s="317"/>
      <c r="AK631" s="317"/>
      <c r="AL631" s="317"/>
      <c r="AM631" s="317"/>
      <c r="AN631" s="317"/>
      <c r="AO631" s="317"/>
      <c r="AP631" s="317"/>
      <c r="AQ631" s="317"/>
      <c r="AR631" s="317"/>
      <c r="AS631" s="317"/>
      <c r="AT631" s="317"/>
      <c r="AU631" s="317"/>
      <c r="AV631" s="317"/>
      <c r="AW631" s="317"/>
      <c r="AX631" s="317"/>
      <c r="AY631" s="317"/>
      <c r="AZ631" s="317"/>
      <c r="BA631" s="317"/>
      <c r="BB631" s="317"/>
      <c r="BC631" s="317"/>
      <c r="BD631" s="317"/>
      <c r="BE631" s="317"/>
      <c r="BF631" s="317"/>
      <c r="BG631" s="317"/>
      <c r="BH631" s="317"/>
      <c r="BI631" s="317"/>
      <c r="BJ631" s="317"/>
      <c r="BK631" s="317"/>
      <c r="BL631" s="317"/>
      <c r="BM631" s="317"/>
      <c r="BN631" s="317"/>
      <c r="BO631" s="317"/>
      <c r="BP631" s="317"/>
      <c r="BQ631" s="317"/>
      <c r="BR631" s="317"/>
      <c r="BS631" s="317"/>
      <c r="BT631" s="317"/>
    </row>
    <row r="632" spans="1:72" s="316" customFormat="1" ht="12.75" customHeight="1" x14ac:dyDescent="0.15">
      <c r="A632" s="321"/>
      <c r="B632" s="322"/>
      <c r="C632" s="322" t="s">
        <v>749</v>
      </c>
      <c r="D632" s="340"/>
      <c r="E632" s="324"/>
      <c r="F632" s="217"/>
      <c r="G632" s="342"/>
      <c r="H632" s="217"/>
      <c r="I632" s="341">
        <f>SUM(I625:I631)</f>
        <v>0</v>
      </c>
      <c r="J632" s="217"/>
      <c r="K632" s="341">
        <f>SUM(K627:K631)</f>
        <v>0</v>
      </c>
      <c r="L632" s="341">
        <f>I632+K632</f>
        <v>0</v>
      </c>
      <c r="M632" s="341">
        <f>SUM(L627:L631)</f>
        <v>0</v>
      </c>
      <c r="N632" s="129"/>
      <c r="O632" s="411"/>
      <c r="P632" s="217"/>
      <c r="Q632" s="217"/>
      <c r="R632" s="217"/>
      <c r="S632" s="217"/>
      <c r="T632" s="217"/>
      <c r="U632" s="217"/>
      <c r="V632" s="217"/>
      <c r="W632" s="317"/>
      <c r="X632" s="317"/>
      <c r="Y632" s="317"/>
      <c r="Z632" s="317"/>
      <c r="AA632" s="317"/>
      <c r="AB632" s="317"/>
      <c r="AC632" s="317"/>
      <c r="AD632" s="317"/>
      <c r="AE632" s="317"/>
      <c r="AF632" s="317"/>
      <c r="AG632" s="317"/>
      <c r="AH632" s="317"/>
      <c r="AI632" s="317"/>
      <c r="AJ632" s="317"/>
      <c r="AK632" s="317"/>
      <c r="AL632" s="317"/>
      <c r="AM632" s="317"/>
      <c r="AN632" s="317"/>
      <c r="AO632" s="317"/>
      <c r="AP632" s="317"/>
      <c r="AQ632" s="317"/>
      <c r="AR632" s="317"/>
      <c r="AS632" s="317"/>
      <c r="AT632" s="317"/>
      <c r="AU632" s="317"/>
      <c r="AV632" s="317"/>
      <c r="AW632" s="317"/>
      <c r="AX632" s="317"/>
      <c r="AY632" s="317"/>
      <c r="AZ632" s="317"/>
      <c r="BA632" s="317"/>
      <c r="BB632" s="317"/>
      <c r="BC632" s="317"/>
      <c r="BD632" s="317"/>
      <c r="BE632" s="317"/>
      <c r="BF632" s="317"/>
      <c r="BG632" s="317"/>
      <c r="BH632" s="317"/>
      <c r="BI632" s="317"/>
      <c r="BJ632" s="317"/>
      <c r="BK632" s="317"/>
      <c r="BL632" s="317"/>
      <c r="BM632" s="317"/>
      <c r="BN632" s="317"/>
      <c r="BO632" s="317"/>
      <c r="BP632" s="317"/>
      <c r="BQ632" s="317"/>
      <c r="BR632" s="317"/>
      <c r="BS632" s="317"/>
      <c r="BT632" s="317"/>
    </row>
    <row r="633" spans="1:72" s="316" customFormat="1" ht="12.75" customHeight="1" x14ac:dyDescent="0.15">
      <c r="A633" s="321"/>
      <c r="B633" s="322" t="s">
        <v>918</v>
      </c>
      <c r="C633" s="322" t="s">
        <v>121</v>
      </c>
      <c r="D633" s="340"/>
      <c r="E633" s="324"/>
      <c r="F633" s="217"/>
      <c r="G633" s="342"/>
      <c r="H633" s="217"/>
      <c r="I633" s="342"/>
      <c r="J633" s="217"/>
      <c r="K633" s="351"/>
      <c r="L633" s="342"/>
      <c r="M633" s="342"/>
      <c r="N633" s="128"/>
      <c r="O633" s="217"/>
      <c r="P633" s="217"/>
      <c r="Q633" s="217"/>
      <c r="R633" s="217"/>
      <c r="S633" s="217"/>
      <c r="T633" s="217"/>
      <c r="U633" s="217"/>
      <c r="V633" s="217"/>
      <c r="W633" s="317"/>
      <c r="X633" s="317"/>
      <c r="Y633" s="317"/>
      <c r="Z633" s="317"/>
      <c r="AA633" s="317"/>
      <c r="AB633" s="317"/>
      <c r="AC633" s="317"/>
      <c r="AD633" s="317"/>
      <c r="AE633" s="317"/>
      <c r="AF633" s="317"/>
      <c r="AG633" s="317"/>
      <c r="AH633" s="317"/>
      <c r="AI633" s="317"/>
      <c r="AJ633" s="317"/>
      <c r="AK633" s="317"/>
      <c r="AL633" s="317"/>
      <c r="AM633" s="317"/>
      <c r="AN633" s="317"/>
      <c r="AO633" s="317"/>
      <c r="AP633" s="317"/>
      <c r="AQ633" s="317"/>
      <c r="AR633" s="317"/>
      <c r="AS633" s="317"/>
      <c r="AT633" s="317"/>
      <c r="AU633" s="317"/>
      <c r="AV633" s="317"/>
      <c r="AW633" s="317"/>
      <c r="AX633" s="317"/>
      <c r="AY633" s="317"/>
      <c r="AZ633" s="317"/>
      <c r="BA633" s="317"/>
      <c r="BB633" s="317"/>
      <c r="BC633" s="317"/>
      <c r="BD633" s="317"/>
      <c r="BE633" s="317"/>
      <c r="BF633" s="317"/>
      <c r="BG633" s="317"/>
      <c r="BH633" s="317"/>
      <c r="BI633" s="317"/>
      <c r="BJ633" s="317"/>
      <c r="BK633" s="317"/>
      <c r="BL633" s="317"/>
      <c r="BM633" s="317"/>
      <c r="BN633" s="317"/>
      <c r="BO633" s="317"/>
      <c r="BP633" s="317"/>
      <c r="BQ633" s="317"/>
      <c r="BR633" s="317"/>
      <c r="BS633" s="317"/>
      <c r="BT633" s="317"/>
    </row>
    <row r="634" spans="1:72" s="316" customFormat="1" ht="12.75" customHeight="1" x14ac:dyDescent="0.15">
      <c r="A634" s="321"/>
      <c r="B634" s="322"/>
      <c r="C634" s="322"/>
      <c r="D634" s="323" t="s">
        <v>151</v>
      </c>
      <c r="E634" s="324"/>
      <c r="F634" s="217"/>
      <c r="G634" s="342"/>
      <c r="H634" s="217"/>
      <c r="I634" s="342"/>
      <c r="J634" s="217"/>
      <c r="K634" s="325">
        <f>J634*E634</f>
        <v>0</v>
      </c>
      <c r="L634" s="325">
        <f>I634+K634</f>
        <v>0</v>
      </c>
      <c r="M634" s="342"/>
      <c r="N634" s="128"/>
      <c r="O634" s="217"/>
      <c r="P634" s="217"/>
      <c r="Q634" s="217"/>
      <c r="R634" s="217"/>
      <c r="S634" s="217"/>
      <c r="T634" s="217"/>
      <c r="U634" s="217"/>
      <c r="V634" s="217"/>
      <c r="W634" s="317"/>
      <c r="X634" s="317"/>
      <c r="Y634" s="317"/>
      <c r="Z634" s="317"/>
      <c r="AA634" s="317"/>
      <c r="AB634" s="317"/>
      <c r="AC634" s="317"/>
      <c r="AD634" s="317"/>
      <c r="AE634" s="317"/>
      <c r="AF634" s="317"/>
      <c r="AG634" s="317"/>
      <c r="AH634" s="317"/>
      <c r="AI634" s="317"/>
      <c r="AJ634" s="317"/>
      <c r="AK634" s="317"/>
      <c r="AL634" s="317"/>
      <c r="AM634" s="317"/>
      <c r="AN634" s="317"/>
      <c r="AO634" s="317"/>
      <c r="AP634" s="317"/>
      <c r="AQ634" s="317"/>
      <c r="AR634" s="317"/>
      <c r="AS634" s="317"/>
      <c r="AT634" s="317"/>
      <c r="AU634" s="317"/>
      <c r="AV634" s="317"/>
      <c r="AW634" s="317"/>
      <c r="AX634" s="317"/>
      <c r="AY634" s="317"/>
      <c r="AZ634" s="317"/>
      <c r="BA634" s="317"/>
      <c r="BB634" s="317"/>
      <c r="BC634" s="317"/>
      <c r="BD634" s="317"/>
      <c r="BE634" s="317"/>
      <c r="BF634" s="317"/>
      <c r="BG634" s="317"/>
      <c r="BH634" s="317"/>
      <c r="BI634" s="317"/>
      <c r="BJ634" s="317"/>
      <c r="BK634" s="317"/>
      <c r="BL634" s="317"/>
      <c r="BM634" s="317"/>
      <c r="BN634" s="317"/>
      <c r="BO634" s="317"/>
      <c r="BP634" s="317"/>
      <c r="BQ634" s="317"/>
      <c r="BR634" s="317"/>
      <c r="BS634" s="317"/>
      <c r="BT634" s="317"/>
    </row>
    <row r="635" spans="1:72" s="316" customFormat="1" ht="12.75" customHeight="1" x14ac:dyDescent="0.15">
      <c r="A635" s="321"/>
      <c r="B635" s="322"/>
      <c r="C635" s="322"/>
      <c r="D635" s="323" t="s">
        <v>150</v>
      </c>
      <c r="E635" s="324"/>
      <c r="F635" s="217"/>
      <c r="G635" s="342"/>
      <c r="H635" s="217"/>
      <c r="I635" s="342"/>
      <c r="J635" s="217"/>
      <c r="K635" s="325">
        <f>J635*E635</f>
        <v>0</v>
      </c>
      <c r="L635" s="325">
        <f>I635+K635</f>
        <v>0</v>
      </c>
      <c r="M635" s="342"/>
      <c r="N635" s="128"/>
      <c r="O635" s="217"/>
      <c r="P635" s="217"/>
      <c r="Q635" s="217"/>
      <c r="R635" s="217"/>
      <c r="S635" s="217"/>
      <c r="T635" s="217"/>
      <c r="U635" s="217"/>
      <c r="V635" s="217"/>
      <c r="W635" s="317"/>
      <c r="X635" s="317"/>
      <c r="Y635" s="317"/>
      <c r="Z635" s="317"/>
      <c r="AA635" s="317"/>
      <c r="AB635" s="317"/>
      <c r="AC635" s="317"/>
      <c r="AD635" s="317"/>
      <c r="AE635" s="317"/>
      <c r="AF635" s="317"/>
      <c r="AG635" s="317"/>
      <c r="AH635" s="317"/>
      <c r="AI635" s="317"/>
      <c r="AJ635" s="317"/>
      <c r="AK635" s="317"/>
      <c r="AL635" s="317"/>
      <c r="AM635" s="317"/>
      <c r="AN635" s="317"/>
      <c r="AO635" s="317"/>
      <c r="AP635" s="317"/>
      <c r="AQ635" s="317"/>
      <c r="AR635" s="317"/>
      <c r="AS635" s="317"/>
      <c r="AT635" s="317"/>
      <c r="AU635" s="317"/>
      <c r="AV635" s="317"/>
      <c r="AW635" s="317"/>
      <c r="AX635" s="317"/>
      <c r="AY635" s="317"/>
      <c r="AZ635" s="317"/>
      <c r="BA635" s="317"/>
      <c r="BB635" s="317"/>
      <c r="BC635" s="317"/>
      <c r="BD635" s="317"/>
      <c r="BE635" s="317"/>
      <c r="BF635" s="317"/>
      <c r="BG635" s="317"/>
      <c r="BH635" s="317"/>
      <c r="BI635" s="317"/>
      <c r="BJ635" s="317"/>
      <c r="BK635" s="317"/>
      <c r="BL635" s="317"/>
      <c r="BM635" s="317"/>
      <c r="BN635" s="317"/>
      <c r="BO635" s="317"/>
      <c r="BP635" s="317"/>
      <c r="BQ635" s="317"/>
      <c r="BR635" s="317"/>
      <c r="BS635" s="317"/>
      <c r="BT635" s="317"/>
    </row>
    <row r="636" spans="1:72" s="316" customFormat="1" ht="12.75" customHeight="1" x14ac:dyDescent="0.15">
      <c r="A636" s="321"/>
      <c r="B636" s="322"/>
      <c r="C636" s="322"/>
      <c r="D636" s="323" t="s">
        <v>152</v>
      </c>
      <c r="E636" s="324"/>
      <c r="F636" s="217"/>
      <c r="G636" s="342"/>
      <c r="H636" s="217"/>
      <c r="I636" s="342"/>
      <c r="J636" s="217"/>
      <c r="K636" s="325">
        <f>J636*E636</f>
        <v>0</v>
      </c>
      <c r="L636" s="325">
        <f>I636+K636</f>
        <v>0</v>
      </c>
      <c r="M636" s="342"/>
      <c r="N636" s="128"/>
      <c r="O636" s="217"/>
      <c r="P636" s="217"/>
      <c r="Q636" s="217"/>
      <c r="R636" s="217"/>
      <c r="S636" s="217"/>
      <c r="T636" s="217"/>
      <c r="U636" s="217"/>
      <c r="V636" s="217"/>
      <c r="W636" s="317"/>
      <c r="X636" s="317"/>
      <c r="Y636" s="317"/>
      <c r="Z636" s="317"/>
      <c r="AA636" s="317"/>
      <c r="AB636" s="317"/>
      <c r="AC636" s="317"/>
      <c r="AD636" s="317"/>
      <c r="AE636" s="317"/>
      <c r="AF636" s="317"/>
      <c r="AG636" s="317"/>
      <c r="AH636" s="317"/>
      <c r="AI636" s="317"/>
      <c r="AJ636" s="317"/>
      <c r="AK636" s="317"/>
      <c r="AL636" s="317"/>
      <c r="AM636" s="317"/>
      <c r="AN636" s="317"/>
      <c r="AO636" s="317"/>
      <c r="AP636" s="317"/>
      <c r="AQ636" s="317"/>
      <c r="AR636" s="317"/>
      <c r="AS636" s="317"/>
      <c r="AT636" s="317"/>
      <c r="AU636" s="317"/>
      <c r="AV636" s="317"/>
      <c r="AW636" s="317"/>
      <c r="AX636" s="317"/>
      <c r="AY636" s="317"/>
      <c r="AZ636" s="317"/>
      <c r="BA636" s="317"/>
      <c r="BB636" s="317"/>
      <c r="BC636" s="317"/>
      <c r="BD636" s="317"/>
      <c r="BE636" s="317"/>
      <c r="BF636" s="317"/>
      <c r="BG636" s="317"/>
      <c r="BH636" s="317"/>
      <c r="BI636" s="317"/>
      <c r="BJ636" s="317"/>
      <c r="BK636" s="317"/>
      <c r="BL636" s="317"/>
      <c r="BM636" s="317"/>
      <c r="BN636" s="317"/>
      <c r="BO636" s="317"/>
      <c r="BP636" s="317"/>
      <c r="BQ636" s="317"/>
      <c r="BR636" s="317"/>
      <c r="BS636" s="317"/>
      <c r="BT636" s="317"/>
    </row>
    <row r="637" spans="1:72" s="316" customFormat="1" ht="12.75" customHeight="1" x14ac:dyDescent="0.15">
      <c r="A637" s="321"/>
      <c r="B637" s="322"/>
      <c r="C637" s="323"/>
      <c r="D637" s="350"/>
      <c r="E637" s="324"/>
      <c r="F637" s="217"/>
      <c r="G637" s="325"/>
      <c r="H637" s="217"/>
      <c r="I637" s="325"/>
      <c r="J637" s="217"/>
      <c r="K637" s="351"/>
      <c r="L637" s="325"/>
      <c r="M637" s="325"/>
      <c r="N637" s="129"/>
      <c r="O637" s="217"/>
      <c r="P637" s="217"/>
      <c r="Q637" s="217"/>
      <c r="R637" s="217"/>
      <c r="S637" s="217"/>
      <c r="T637" s="217"/>
      <c r="U637" s="217"/>
      <c r="V637" s="217"/>
      <c r="W637" s="317"/>
      <c r="X637" s="317"/>
      <c r="Y637" s="317"/>
      <c r="Z637" s="317"/>
      <c r="AA637" s="317"/>
      <c r="AB637" s="317"/>
      <c r="AC637" s="317"/>
      <c r="AD637" s="317"/>
      <c r="AE637" s="317"/>
      <c r="AF637" s="317"/>
      <c r="AG637" s="317"/>
      <c r="AH637" s="317"/>
      <c r="AI637" s="317"/>
      <c r="AJ637" s="317"/>
      <c r="AK637" s="317"/>
      <c r="AL637" s="317"/>
      <c r="AM637" s="317"/>
      <c r="AN637" s="317"/>
      <c r="AO637" s="317"/>
      <c r="AP637" s="317"/>
      <c r="AQ637" s="317"/>
      <c r="AR637" s="317"/>
      <c r="AS637" s="317"/>
      <c r="AT637" s="317"/>
      <c r="AU637" s="317"/>
      <c r="AV637" s="317"/>
      <c r="AW637" s="317"/>
      <c r="AX637" s="317"/>
      <c r="AY637" s="317"/>
      <c r="AZ637" s="317"/>
      <c r="BA637" s="317"/>
      <c r="BB637" s="317"/>
      <c r="BC637" s="317"/>
      <c r="BD637" s="317"/>
      <c r="BE637" s="317"/>
      <c r="BF637" s="317"/>
      <c r="BG637" s="317"/>
      <c r="BH637" s="317"/>
      <c r="BI637" s="317"/>
      <c r="BJ637" s="317"/>
      <c r="BK637" s="317"/>
      <c r="BL637" s="317"/>
      <c r="BM637" s="317"/>
      <c r="BN637" s="317"/>
      <c r="BO637" s="317"/>
      <c r="BP637" s="317"/>
      <c r="BQ637" s="317"/>
      <c r="BR637" s="317"/>
      <c r="BS637" s="317"/>
      <c r="BT637" s="317"/>
    </row>
    <row r="638" spans="1:72" s="316" customFormat="1" ht="12.75" customHeight="1" x14ac:dyDescent="0.15">
      <c r="A638" s="321"/>
      <c r="B638" s="322"/>
      <c r="C638" s="322" t="s">
        <v>749</v>
      </c>
      <c r="D638" s="340"/>
      <c r="E638" s="324"/>
      <c r="F638" s="217"/>
      <c r="G638" s="341"/>
      <c r="H638" s="217"/>
      <c r="I638" s="341">
        <f>SUM(I633:I637)</f>
        <v>0</v>
      </c>
      <c r="J638" s="217"/>
      <c r="K638" s="341">
        <f>SUM(K633:K637)</f>
        <v>0</v>
      </c>
      <c r="L638" s="341">
        <f>I638+K638</f>
        <v>0</v>
      </c>
      <c r="M638" s="341">
        <f>SUM(L633:L637)</f>
        <v>0</v>
      </c>
      <c r="N638" s="129"/>
      <c r="O638" s="217"/>
      <c r="P638" s="217"/>
      <c r="Q638" s="217"/>
      <c r="R638" s="217"/>
      <c r="S638" s="217"/>
      <c r="T638" s="217"/>
      <c r="U638" s="217"/>
      <c r="V638" s="217"/>
      <c r="W638" s="317"/>
      <c r="X638" s="317"/>
      <c r="Y638" s="317"/>
      <c r="Z638" s="317"/>
      <c r="AA638" s="317"/>
      <c r="AB638" s="317"/>
      <c r="AC638" s="317"/>
      <c r="AD638" s="317"/>
      <c r="AE638" s="317"/>
      <c r="AF638" s="317"/>
      <c r="AG638" s="317"/>
      <c r="AH638" s="317"/>
      <c r="AI638" s="317"/>
      <c r="AJ638" s="317"/>
      <c r="AK638" s="317"/>
      <c r="AL638" s="317"/>
      <c r="AM638" s="317"/>
      <c r="AN638" s="317"/>
      <c r="AO638" s="317"/>
      <c r="AP638" s="317"/>
      <c r="AQ638" s="317"/>
      <c r="AR638" s="317"/>
      <c r="AS638" s="317"/>
      <c r="AT638" s="317"/>
      <c r="AU638" s="317"/>
      <c r="AV638" s="317"/>
      <c r="AW638" s="317"/>
      <c r="AX638" s="317"/>
      <c r="AY638" s="317"/>
      <c r="AZ638" s="317"/>
      <c r="BA638" s="317"/>
      <c r="BB638" s="317"/>
      <c r="BC638" s="317"/>
      <c r="BD638" s="317"/>
      <c r="BE638" s="317"/>
      <c r="BF638" s="317"/>
      <c r="BG638" s="317"/>
      <c r="BH638" s="317"/>
      <c r="BI638" s="317"/>
      <c r="BJ638" s="317"/>
      <c r="BK638" s="317"/>
      <c r="BL638" s="317"/>
      <c r="BM638" s="317"/>
      <c r="BN638" s="317"/>
      <c r="BO638" s="317"/>
      <c r="BP638" s="317"/>
      <c r="BQ638" s="317"/>
      <c r="BR638" s="317"/>
      <c r="BS638" s="317"/>
      <c r="BT638" s="317"/>
    </row>
    <row r="639" spans="1:72" s="316" customFormat="1" ht="12.75" customHeight="1" x14ac:dyDescent="0.15">
      <c r="A639" s="321"/>
      <c r="B639" s="322"/>
      <c r="C639" s="322"/>
      <c r="D639" s="340"/>
      <c r="E639" s="324"/>
      <c r="F639" s="217"/>
      <c r="G639" s="342"/>
      <c r="H639" s="217"/>
      <c r="I639" s="342"/>
      <c r="J639" s="217"/>
      <c r="K639" s="342"/>
      <c r="L639" s="342"/>
      <c r="M639" s="342"/>
      <c r="N639" s="129"/>
      <c r="O639" s="217"/>
      <c r="P639" s="217"/>
      <c r="Q639" s="217"/>
      <c r="R639" s="217"/>
      <c r="S639" s="217"/>
      <c r="T639" s="217"/>
      <c r="U639" s="217"/>
      <c r="V639" s="217"/>
      <c r="W639" s="317"/>
      <c r="X639" s="317"/>
      <c r="Y639" s="317"/>
      <c r="Z639" s="317"/>
      <c r="AA639" s="317"/>
      <c r="AB639" s="317"/>
      <c r="AC639" s="317"/>
      <c r="AD639" s="317"/>
      <c r="AE639" s="317"/>
      <c r="AF639" s="317"/>
      <c r="AG639" s="317"/>
      <c r="AH639" s="317"/>
      <c r="AI639" s="317"/>
      <c r="AJ639" s="317"/>
      <c r="AK639" s="317"/>
      <c r="AL639" s="317"/>
      <c r="AM639" s="317"/>
      <c r="AN639" s="317"/>
      <c r="AO639" s="317"/>
      <c r="AP639" s="317"/>
      <c r="AQ639" s="317"/>
      <c r="AR639" s="317"/>
      <c r="AS639" s="317"/>
      <c r="AT639" s="317"/>
      <c r="AU639" s="317"/>
      <c r="AV639" s="317"/>
      <c r="AW639" s="317"/>
      <c r="AX639" s="317"/>
      <c r="AY639" s="317"/>
      <c r="AZ639" s="317"/>
      <c r="BA639" s="317"/>
      <c r="BB639" s="317"/>
      <c r="BC639" s="317"/>
      <c r="BD639" s="317"/>
      <c r="BE639" s="317"/>
      <c r="BF639" s="317"/>
      <c r="BG639" s="317"/>
      <c r="BH639" s="317"/>
      <c r="BI639" s="317"/>
      <c r="BJ639" s="317"/>
      <c r="BK639" s="317"/>
      <c r="BL639" s="317"/>
      <c r="BM639" s="317"/>
      <c r="BN639" s="317"/>
      <c r="BO639" s="317"/>
      <c r="BP639" s="317"/>
      <c r="BQ639" s="317"/>
      <c r="BR639" s="317"/>
      <c r="BS639" s="317"/>
      <c r="BT639" s="317"/>
    </row>
    <row r="640" spans="1:72" s="316" customFormat="1" ht="12.75" customHeight="1" x14ac:dyDescent="0.15">
      <c r="A640" s="321"/>
      <c r="B640" s="322"/>
      <c r="C640" s="113" t="s">
        <v>60</v>
      </c>
      <c r="D640" s="340"/>
      <c r="E640" s="324"/>
      <c r="F640" s="217"/>
      <c r="G640" s="342"/>
      <c r="H640" s="217"/>
      <c r="I640" s="342"/>
      <c r="J640" s="217"/>
      <c r="K640" s="342"/>
      <c r="L640" s="352">
        <f>L638+L632+L619+L625+L613+L608+L602+L596+L591+L584</f>
        <v>0</v>
      </c>
      <c r="M640" s="342"/>
      <c r="N640" s="129"/>
      <c r="O640" s="411"/>
      <c r="P640" s="217"/>
      <c r="Q640" s="217"/>
      <c r="R640" s="217"/>
      <c r="S640" s="217"/>
      <c r="T640" s="217"/>
      <c r="U640" s="217"/>
      <c r="V640" s="217"/>
      <c r="W640" s="317"/>
      <c r="X640" s="317"/>
      <c r="Y640" s="317"/>
      <c r="Z640" s="317"/>
      <c r="AA640" s="317"/>
      <c r="AB640" s="317"/>
      <c r="AC640" s="317"/>
      <c r="AD640" s="317"/>
      <c r="AE640" s="317"/>
      <c r="AF640" s="317"/>
      <c r="AG640" s="317"/>
      <c r="AH640" s="317"/>
      <c r="AI640" s="317"/>
      <c r="AJ640" s="317"/>
      <c r="AK640" s="317"/>
      <c r="AL640" s="317"/>
      <c r="AM640" s="317"/>
      <c r="AN640" s="317"/>
      <c r="AO640" s="317"/>
      <c r="AP640" s="317"/>
      <c r="AQ640" s="317"/>
      <c r="AR640" s="317"/>
      <c r="AS640" s="317"/>
      <c r="AT640" s="317"/>
      <c r="AU640" s="317"/>
      <c r="AV640" s="317"/>
      <c r="AW640" s="317"/>
      <c r="AX640" s="317"/>
      <c r="AY640" s="317"/>
      <c r="AZ640" s="317"/>
      <c r="BA640" s="317"/>
      <c r="BB640" s="317"/>
      <c r="BC640" s="317"/>
      <c r="BD640" s="317"/>
      <c r="BE640" s="317"/>
      <c r="BF640" s="317"/>
      <c r="BG640" s="317"/>
      <c r="BH640" s="317"/>
      <c r="BI640" s="317"/>
      <c r="BJ640" s="317"/>
      <c r="BK640" s="317"/>
      <c r="BL640" s="317"/>
      <c r="BM640" s="317"/>
      <c r="BN640" s="317"/>
      <c r="BO640" s="317"/>
      <c r="BP640" s="317"/>
      <c r="BQ640" s="317"/>
      <c r="BR640" s="317"/>
      <c r="BS640" s="317"/>
      <c r="BT640" s="317"/>
    </row>
    <row r="641" spans="1:72" s="316" customFormat="1" ht="12.75" customHeight="1" x14ac:dyDescent="0.15">
      <c r="A641" s="321"/>
      <c r="B641" s="322"/>
      <c r="C641" s="322"/>
      <c r="D641" s="340"/>
      <c r="E641" s="324"/>
      <c r="F641" s="217"/>
      <c r="G641" s="342"/>
      <c r="H641" s="217"/>
      <c r="I641" s="342"/>
      <c r="J641" s="217"/>
      <c r="K641" s="342"/>
      <c r="L641" s="342"/>
      <c r="M641" s="342"/>
      <c r="N641" s="129"/>
      <c r="O641" s="217"/>
      <c r="P641" s="217"/>
      <c r="Q641" s="217"/>
      <c r="R641" s="217"/>
      <c r="S641" s="217"/>
      <c r="T641" s="217"/>
      <c r="U641" s="217"/>
      <c r="V641" s="217"/>
      <c r="W641" s="317"/>
      <c r="X641" s="317"/>
      <c r="Y641" s="317"/>
      <c r="Z641" s="317"/>
      <c r="AA641" s="317"/>
      <c r="AB641" s="317"/>
      <c r="AC641" s="317"/>
      <c r="AD641" s="317"/>
      <c r="AE641" s="317"/>
      <c r="AF641" s="317"/>
      <c r="AG641" s="317"/>
      <c r="AH641" s="317"/>
      <c r="AI641" s="317"/>
      <c r="AJ641" s="317"/>
      <c r="AK641" s="317"/>
      <c r="AL641" s="317"/>
      <c r="AM641" s="317"/>
      <c r="AN641" s="317"/>
      <c r="AO641" s="317"/>
      <c r="AP641" s="317"/>
      <c r="AQ641" s="317"/>
      <c r="AR641" s="317"/>
      <c r="AS641" s="317"/>
      <c r="AT641" s="317"/>
      <c r="AU641" s="317"/>
      <c r="AV641" s="317"/>
      <c r="AW641" s="317"/>
      <c r="AX641" s="317"/>
      <c r="AY641" s="317"/>
      <c r="AZ641" s="317"/>
      <c r="BA641" s="317"/>
      <c r="BB641" s="317"/>
      <c r="BC641" s="317"/>
      <c r="BD641" s="317"/>
      <c r="BE641" s="317"/>
      <c r="BF641" s="317"/>
      <c r="BG641" s="317"/>
      <c r="BH641" s="317"/>
      <c r="BI641" s="317"/>
      <c r="BJ641" s="317"/>
      <c r="BK641" s="317"/>
      <c r="BL641" s="317"/>
      <c r="BM641" s="317"/>
      <c r="BN641" s="317"/>
      <c r="BO641" s="317"/>
      <c r="BP641" s="317"/>
      <c r="BQ641" s="317"/>
      <c r="BR641" s="317"/>
      <c r="BS641" s="317"/>
      <c r="BT641" s="317"/>
    </row>
    <row r="642" spans="1:72" ht="12.75" customHeight="1" x14ac:dyDescent="0.15">
      <c r="B642" s="2" t="s">
        <v>896</v>
      </c>
      <c r="C642" s="2" t="s">
        <v>583</v>
      </c>
      <c r="G642" s="4" t="s">
        <v>595</v>
      </c>
      <c r="K642" s="35"/>
      <c r="L642" s="4"/>
      <c r="N642" s="129"/>
    </row>
    <row r="643" spans="1:72" ht="12.75" customHeight="1" x14ac:dyDescent="0.15">
      <c r="B643" s="2"/>
      <c r="C643" s="2"/>
      <c r="D643" s="9" t="s">
        <v>210</v>
      </c>
      <c r="K643" s="10">
        <f>J643*E643</f>
        <v>0</v>
      </c>
      <c r="L643" s="10">
        <f t="shared" ref="L643:L648" si="42">I643+K643</f>
        <v>0</v>
      </c>
      <c r="N643" s="129"/>
    </row>
    <row r="644" spans="1:72" ht="12.75" customHeight="1" x14ac:dyDescent="0.15">
      <c r="B644" s="2"/>
      <c r="C644" s="2"/>
      <c r="D644" s="9" t="s">
        <v>211</v>
      </c>
      <c r="K644" s="10">
        <f t="shared" ref="K644:K649" si="43">J644*E644</f>
        <v>0</v>
      </c>
      <c r="L644" s="10">
        <f t="shared" si="42"/>
        <v>0</v>
      </c>
      <c r="N644" s="129"/>
    </row>
    <row r="645" spans="1:72" ht="12.75" customHeight="1" x14ac:dyDescent="0.15">
      <c r="B645" s="2"/>
      <c r="C645" s="2"/>
      <c r="D645" s="9" t="s">
        <v>212</v>
      </c>
      <c r="K645" s="10">
        <f t="shared" si="43"/>
        <v>0</v>
      </c>
      <c r="L645" s="10">
        <f>I645+K645</f>
        <v>0</v>
      </c>
      <c r="N645" s="129"/>
    </row>
    <row r="646" spans="1:72" ht="12.75" customHeight="1" x14ac:dyDescent="0.15">
      <c r="B646" s="2"/>
      <c r="C646" s="2"/>
      <c r="D646" s="9" t="s">
        <v>213</v>
      </c>
      <c r="K646" s="10">
        <f t="shared" si="43"/>
        <v>0</v>
      </c>
      <c r="L646" s="10">
        <f t="shared" si="42"/>
        <v>0</v>
      </c>
      <c r="N646" s="129"/>
    </row>
    <row r="647" spans="1:72" ht="12.75" customHeight="1" x14ac:dyDescent="0.15">
      <c r="B647" s="2"/>
      <c r="C647" s="2"/>
      <c r="D647" s="9" t="s">
        <v>214</v>
      </c>
      <c r="K647" s="10">
        <f t="shared" si="43"/>
        <v>0</v>
      </c>
      <c r="L647" s="10">
        <f t="shared" si="42"/>
        <v>0</v>
      </c>
      <c r="N647" s="129"/>
    </row>
    <row r="648" spans="1:72" ht="12.75" customHeight="1" x14ac:dyDescent="0.15">
      <c r="B648" s="2"/>
      <c r="C648" s="2"/>
      <c r="D648" s="9" t="s">
        <v>215</v>
      </c>
      <c r="K648" s="10">
        <f>J648*E648</f>
        <v>0</v>
      </c>
      <c r="L648" s="10">
        <f t="shared" si="42"/>
        <v>0</v>
      </c>
      <c r="N648" s="129"/>
    </row>
    <row r="649" spans="1:72" ht="12.75" customHeight="1" x14ac:dyDescent="0.15">
      <c r="B649" s="2"/>
      <c r="C649" s="2"/>
      <c r="D649" s="9" t="s">
        <v>234</v>
      </c>
      <c r="K649" s="10">
        <f t="shared" si="43"/>
        <v>0</v>
      </c>
      <c r="L649" s="10">
        <f>I649+K649</f>
        <v>0</v>
      </c>
      <c r="N649" s="129"/>
    </row>
    <row r="650" spans="1:72" ht="12.75" customHeight="1" x14ac:dyDescent="0.15">
      <c r="B650" s="2"/>
      <c r="C650" s="2"/>
      <c r="D650" s="9" t="s">
        <v>290</v>
      </c>
      <c r="E650" s="307"/>
      <c r="K650" s="179"/>
      <c r="N650" s="129" t="s">
        <v>159</v>
      </c>
    </row>
    <row r="651" spans="1:72" ht="12.75" customHeight="1" x14ac:dyDescent="0.15">
      <c r="B651" s="2"/>
      <c r="C651" s="2" t="s">
        <v>749</v>
      </c>
      <c r="D651" s="12"/>
      <c r="G651" s="7"/>
      <c r="I651" s="13">
        <f>SUM(I642:I650)</f>
        <v>0</v>
      </c>
      <c r="K651" s="13">
        <f>SUM(K642:K650)</f>
        <v>0</v>
      </c>
      <c r="L651" s="13">
        <f>I651+K651</f>
        <v>0</v>
      </c>
      <c r="M651" s="13">
        <f>SUM(L642:L650)</f>
        <v>0</v>
      </c>
      <c r="N651" s="129"/>
    </row>
    <row r="652" spans="1:72" ht="12.75" customHeight="1" x14ac:dyDescent="0.15">
      <c r="B652" s="2" t="s">
        <v>594</v>
      </c>
      <c r="C652" s="2" t="s">
        <v>372</v>
      </c>
      <c r="N652" s="129"/>
    </row>
    <row r="653" spans="1:72" s="316" customFormat="1" ht="12.75" customHeight="1" x14ac:dyDescent="0.15">
      <c r="A653" s="321"/>
      <c r="B653" s="322"/>
      <c r="C653" s="322"/>
      <c r="D653" s="323" t="s">
        <v>181</v>
      </c>
      <c r="E653" s="324"/>
      <c r="F653" s="217"/>
      <c r="G653" s="325"/>
      <c r="H653" s="217"/>
      <c r="I653" s="325"/>
      <c r="J653" s="217"/>
      <c r="K653" s="325">
        <f>J653*E653</f>
        <v>0</v>
      </c>
      <c r="L653" s="325">
        <f>I653+K653</f>
        <v>0</v>
      </c>
      <c r="M653" s="325"/>
      <c r="N653" s="129"/>
      <c r="O653" s="217"/>
      <c r="P653" s="217"/>
      <c r="Q653" s="217"/>
      <c r="R653" s="217"/>
      <c r="S653" s="217"/>
      <c r="T653" s="217"/>
      <c r="U653" s="217"/>
      <c r="V653" s="217"/>
      <c r="W653" s="317"/>
      <c r="X653" s="317"/>
      <c r="Y653" s="317"/>
      <c r="Z653" s="317"/>
      <c r="AA653" s="317"/>
      <c r="AB653" s="317"/>
      <c r="AC653" s="317"/>
      <c r="AD653" s="317"/>
      <c r="AE653" s="317"/>
      <c r="AF653" s="317"/>
      <c r="AG653" s="317"/>
      <c r="AH653" s="317"/>
      <c r="AI653" s="317"/>
      <c r="AJ653" s="317"/>
      <c r="AK653" s="317"/>
      <c r="AL653" s="317"/>
      <c r="AM653" s="317"/>
      <c r="AN653" s="317"/>
      <c r="AO653" s="317"/>
      <c r="AP653" s="317"/>
      <c r="AQ653" s="317"/>
      <c r="AR653" s="317"/>
      <c r="AS653" s="317"/>
      <c r="AT653" s="317"/>
      <c r="AU653" s="317"/>
      <c r="AV653" s="317"/>
      <c r="AW653" s="317"/>
      <c r="AX653" s="317"/>
      <c r="AY653" s="317"/>
      <c r="AZ653" s="317"/>
      <c r="BA653" s="317"/>
      <c r="BB653" s="317"/>
      <c r="BC653" s="317"/>
      <c r="BD653" s="317"/>
      <c r="BE653" s="317"/>
      <c r="BF653" s="317"/>
      <c r="BG653" s="317"/>
      <c r="BH653" s="317"/>
      <c r="BI653" s="317"/>
      <c r="BJ653" s="317"/>
      <c r="BK653" s="317"/>
      <c r="BL653" s="317"/>
      <c r="BM653" s="317"/>
      <c r="BN653" s="317"/>
      <c r="BO653" s="317"/>
      <c r="BP653" s="317"/>
      <c r="BQ653" s="317"/>
      <c r="BR653" s="317"/>
      <c r="BS653" s="317"/>
      <c r="BT653" s="317"/>
    </row>
    <row r="654" spans="1:72" s="316" customFormat="1" ht="12" customHeight="1" x14ac:dyDescent="0.15">
      <c r="A654" s="321"/>
      <c r="B654" s="322"/>
      <c r="C654" s="322"/>
      <c r="D654" s="323" t="s">
        <v>68</v>
      </c>
      <c r="E654" s="324"/>
      <c r="F654" s="217"/>
      <c r="G654" s="325"/>
      <c r="H654" s="217"/>
      <c r="I654" s="325"/>
      <c r="J654" s="217"/>
      <c r="K654" s="325">
        <f>J654*E654</f>
        <v>0</v>
      </c>
      <c r="L654" s="325">
        <f>I654+K654</f>
        <v>0</v>
      </c>
      <c r="M654" s="325"/>
      <c r="N654" s="129"/>
      <c r="O654" s="217"/>
      <c r="P654" s="217"/>
      <c r="Q654" s="217"/>
      <c r="R654" s="217"/>
      <c r="S654" s="217"/>
      <c r="T654" s="217"/>
      <c r="U654" s="217"/>
      <c r="V654" s="217"/>
      <c r="W654" s="317"/>
      <c r="X654" s="317"/>
      <c r="Y654" s="317"/>
      <c r="Z654" s="317"/>
      <c r="AA654" s="317"/>
      <c r="AB654" s="317"/>
      <c r="AC654" s="317"/>
      <c r="AD654" s="317"/>
      <c r="AE654" s="317"/>
      <c r="AF654" s="317"/>
      <c r="AG654" s="317"/>
      <c r="AH654" s="317"/>
      <c r="AI654" s="317"/>
      <c r="AJ654" s="317"/>
      <c r="AK654" s="317"/>
      <c r="AL654" s="317"/>
      <c r="AM654" s="317"/>
      <c r="AN654" s="317"/>
      <c r="AO654" s="317"/>
      <c r="AP654" s="317"/>
      <c r="AQ654" s="317"/>
      <c r="AR654" s="317"/>
      <c r="AS654" s="317"/>
      <c r="AT654" s="317"/>
      <c r="AU654" s="317"/>
      <c r="AV654" s="317"/>
      <c r="AW654" s="317"/>
      <c r="AX654" s="317"/>
      <c r="AY654" s="317"/>
      <c r="AZ654" s="317"/>
      <c r="BA654" s="317"/>
      <c r="BB654" s="317"/>
      <c r="BC654" s="317"/>
      <c r="BD654" s="317"/>
      <c r="BE654" s="317"/>
      <c r="BF654" s="317"/>
      <c r="BG654" s="317"/>
      <c r="BH654" s="317"/>
      <c r="BI654" s="317"/>
      <c r="BJ654" s="317"/>
      <c r="BK654" s="317"/>
      <c r="BL654" s="317"/>
      <c r="BM654" s="317"/>
      <c r="BN654" s="317"/>
      <c r="BO654" s="317"/>
      <c r="BP654" s="317"/>
      <c r="BQ654" s="317"/>
      <c r="BR654" s="317"/>
      <c r="BS654" s="317"/>
      <c r="BT654" s="317"/>
    </row>
    <row r="655" spans="1:72" ht="12" customHeight="1" x14ac:dyDescent="0.15">
      <c r="B655" s="2"/>
      <c r="C655" s="2"/>
      <c r="D655" s="9" t="s">
        <v>216</v>
      </c>
      <c r="K655" s="10">
        <f>J655*E655</f>
        <v>0</v>
      </c>
      <c r="L655" s="10">
        <f>I655+K655</f>
        <v>0</v>
      </c>
      <c r="N655" s="129"/>
    </row>
    <row r="656" spans="1:72" ht="12.75" customHeight="1" x14ac:dyDescent="0.15">
      <c r="B656" s="2"/>
      <c r="C656" s="2"/>
      <c r="N656" s="129"/>
    </row>
    <row r="657" spans="1:72" ht="12.75" customHeight="1" x14ac:dyDescent="0.15">
      <c r="B657" s="2"/>
      <c r="C657" s="2" t="s">
        <v>749</v>
      </c>
      <c r="D657" s="12"/>
      <c r="I657" s="13">
        <f>SUM(I652:I656)</f>
        <v>0</v>
      </c>
      <c r="K657" s="13">
        <f>SUM(K652:K656)</f>
        <v>0</v>
      </c>
      <c r="L657" s="13">
        <f>I657+K657</f>
        <v>0</v>
      </c>
      <c r="M657" s="13">
        <f>SUM(L652:L656)</f>
        <v>0</v>
      </c>
      <c r="N657" s="129"/>
    </row>
    <row r="658" spans="1:72" ht="12.75" customHeight="1" x14ac:dyDescent="0.15">
      <c r="B658" s="2" t="s">
        <v>651</v>
      </c>
      <c r="C658" s="2" t="s">
        <v>892</v>
      </c>
      <c r="D658" s="12"/>
      <c r="G658" s="18"/>
      <c r="H658" s="309"/>
      <c r="I658" s="18"/>
      <c r="J658" s="18"/>
      <c r="K658" s="18"/>
      <c r="L658" s="18"/>
      <c r="M658" s="18"/>
      <c r="N658" s="130" t="s">
        <v>292</v>
      </c>
    </row>
    <row r="659" spans="1:72" ht="12.75" customHeight="1" x14ac:dyDescent="0.15">
      <c r="B659" s="2"/>
      <c r="C659" s="2"/>
      <c r="D659" s="9" t="s">
        <v>217</v>
      </c>
      <c r="G659" s="7"/>
      <c r="H659" s="7"/>
      <c r="I659" s="7">
        <f>E659*H659</f>
        <v>0</v>
      </c>
      <c r="J659" s="7"/>
      <c r="K659" s="10">
        <f>J659*E659</f>
        <v>0</v>
      </c>
      <c r="L659" s="10">
        <f>I659+K659</f>
        <v>0</v>
      </c>
      <c r="M659" s="18"/>
      <c r="N659" s="129"/>
    </row>
    <row r="660" spans="1:72" ht="12.75" customHeight="1" x14ac:dyDescent="0.15">
      <c r="B660" s="2"/>
      <c r="C660" s="2"/>
      <c r="D660" s="9" t="s">
        <v>218</v>
      </c>
      <c r="G660" s="7"/>
      <c r="H660" s="7"/>
      <c r="I660" s="7">
        <f>E660*H660</f>
        <v>0</v>
      </c>
      <c r="J660" s="7"/>
      <c r="K660" s="10">
        <f>J660*E660</f>
        <v>0</v>
      </c>
      <c r="L660" s="10">
        <f>I660+K660</f>
        <v>0</v>
      </c>
      <c r="M660" s="18"/>
      <c r="N660" s="129"/>
    </row>
    <row r="661" spans="1:72" ht="12.75" customHeight="1" x14ac:dyDescent="0.15">
      <c r="B661" s="2"/>
      <c r="C661" s="2"/>
      <c r="D661" s="9" t="s">
        <v>219</v>
      </c>
      <c r="G661" s="7"/>
      <c r="H661" s="7"/>
      <c r="I661" s="7">
        <f>E661*H661</f>
        <v>0</v>
      </c>
      <c r="J661" s="7"/>
      <c r="K661" s="10">
        <f>J661*E661</f>
        <v>0</v>
      </c>
      <c r="L661" s="10">
        <f>I661+K661</f>
        <v>0</v>
      </c>
      <c r="M661" s="18"/>
      <c r="N661" s="129"/>
    </row>
    <row r="662" spans="1:72" ht="12.75" customHeight="1" x14ac:dyDescent="0.15">
      <c r="B662" s="2"/>
      <c r="C662" s="2"/>
      <c r="D662" s="9" t="s">
        <v>291</v>
      </c>
      <c r="G662" s="7"/>
      <c r="H662" s="7"/>
      <c r="I662" s="7">
        <f>E662*H662</f>
        <v>0</v>
      </c>
      <c r="J662" s="7"/>
      <c r="K662" s="10">
        <f>J662*E662</f>
        <v>0</v>
      </c>
      <c r="L662" s="10">
        <f>I662+K662</f>
        <v>0</v>
      </c>
      <c r="M662" s="18"/>
      <c r="N662" s="129"/>
    </row>
    <row r="663" spans="1:72" s="316" customFormat="1" ht="12.75" customHeight="1" x14ac:dyDescent="0.15">
      <c r="A663" s="321"/>
      <c r="B663" s="322"/>
      <c r="C663" s="322"/>
      <c r="D663" s="323" t="s">
        <v>831</v>
      </c>
      <c r="E663" s="324"/>
      <c r="F663" s="217"/>
      <c r="G663" s="216"/>
      <c r="H663" s="216"/>
      <c r="I663" s="216">
        <f>E663*H663</f>
        <v>0</v>
      </c>
      <c r="J663" s="216"/>
      <c r="K663" s="325">
        <f>J663*E663</f>
        <v>0</v>
      </c>
      <c r="L663" s="10">
        <f>I663+K663</f>
        <v>0</v>
      </c>
      <c r="M663" s="342"/>
      <c r="N663" s="129"/>
      <c r="O663" s="217"/>
      <c r="P663" s="217"/>
      <c r="Q663" s="217"/>
      <c r="R663" s="217"/>
      <c r="S663" s="217"/>
      <c r="T663" s="217"/>
      <c r="U663" s="217"/>
      <c r="V663" s="217"/>
      <c r="W663" s="317"/>
      <c r="X663" s="317"/>
      <c r="Y663" s="317"/>
      <c r="Z663" s="317"/>
      <c r="AA663" s="317"/>
      <c r="AB663" s="317"/>
      <c r="AC663" s="317"/>
      <c r="AD663" s="317"/>
      <c r="AE663" s="317"/>
      <c r="AF663" s="317"/>
      <c r="AG663" s="317"/>
      <c r="AH663" s="317"/>
      <c r="AI663" s="317"/>
      <c r="AJ663" s="317"/>
      <c r="AK663" s="317"/>
      <c r="AL663" s="317"/>
      <c r="AM663" s="317"/>
      <c r="AN663" s="317"/>
      <c r="AO663" s="317"/>
      <c r="AP663" s="317"/>
      <c r="AQ663" s="317"/>
      <c r="AR663" s="317"/>
      <c r="AS663" s="317"/>
      <c r="AT663" s="317"/>
      <c r="AU663" s="317"/>
      <c r="AV663" s="317"/>
      <c r="AW663" s="317"/>
      <c r="AX663" s="317"/>
      <c r="AY663" s="317"/>
      <c r="AZ663" s="317"/>
      <c r="BA663" s="317"/>
      <c r="BB663" s="317"/>
      <c r="BC663" s="317"/>
      <c r="BD663" s="317"/>
      <c r="BE663" s="317"/>
      <c r="BF663" s="317"/>
      <c r="BG663" s="317"/>
      <c r="BH663" s="317"/>
      <c r="BI663" s="317"/>
      <c r="BJ663" s="317"/>
      <c r="BK663" s="317"/>
      <c r="BL663" s="317"/>
      <c r="BM663" s="317"/>
      <c r="BN663" s="317"/>
      <c r="BO663" s="317"/>
      <c r="BP663" s="317"/>
      <c r="BQ663" s="317"/>
      <c r="BR663" s="317"/>
      <c r="BS663" s="317"/>
      <c r="BT663" s="317"/>
    </row>
    <row r="664" spans="1:72" ht="12.75" customHeight="1" x14ac:dyDescent="0.15">
      <c r="B664" s="2"/>
      <c r="C664" s="2"/>
      <c r="G664" s="7"/>
      <c r="H664" s="7"/>
      <c r="I664" s="7"/>
      <c r="J664" s="7"/>
      <c r="K664" s="7"/>
      <c r="M664" s="18"/>
      <c r="N664" s="129"/>
    </row>
    <row r="665" spans="1:72" ht="12.75" customHeight="1" x14ac:dyDescent="0.15">
      <c r="B665" s="2"/>
      <c r="C665" s="2" t="s">
        <v>749</v>
      </c>
      <c r="D665" s="12"/>
      <c r="I665" s="13">
        <f>SUM(I658:I664)</f>
        <v>0</v>
      </c>
      <c r="K665" s="13">
        <f>SUM(K658:K664)</f>
        <v>0</v>
      </c>
      <c r="L665" s="13">
        <f>I665+K665</f>
        <v>0</v>
      </c>
      <c r="M665" s="13">
        <f>SUM(L658:L664)</f>
        <v>0</v>
      </c>
      <c r="N665" s="129"/>
    </row>
    <row r="666" spans="1:72" ht="12.75" customHeight="1" x14ac:dyDescent="0.2">
      <c r="B666" s="2" t="s">
        <v>652</v>
      </c>
      <c r="C666" s="2" t="s">
        <v>810</v>
      </c>
      <c r="D666" s="12"/>
      <c r="E666" s="402" t="s">
        <v>287</v>
      </c>
      <c r="G666" s="18"/>
      <c r="H666" s="18"/>
      <c r="I666" s="18"/>
      <c r="J666" s="18"/>
      <c r="K666" s="18"/>
      <c r="L666" s="18"/>
      <c r="M666" s="18"/>
      <c r="N666" s="308" t="s">
        <v>292</v>
      </c>
    </row>
    <row r="667" spans="1:72" ht="12.75" customHeight="1" x14ac:dyDescent="0.15">
      <c r="B667" s="2"/>
      <c r="C667" s="2"/>
      <c r="D667" s="9" t="s">
        <v>220</v>
      </c>
      <c r="G667" s="7"/>
      <c r="H667" s="7"/>
      <c r="I667" s="7"/>
      <c r="K667" s="10">
        <f t="shared" ref="K667:K678" si="44">J667*E667</f>
        <v>0</v>
      </c>
      <c r="L667" s="10">
        <f t="shared" ref="L667:L678" si="45">I667+K667</f>
        <v>0</v>
      </c>
      <c r="M667" s="18"/>
      <c r="N667" s="129"/>
    </row>
    <row r="668" spans="1:72" s="316" customFormat="1" ht="12.75" customHeight="1" x14ac:dyDescent="0.15">
      <c r="A668" s="321"/>
      <c r="B668" s="322"/>
      <c r="C668" s="322"/>
      <c r="D668" s="323" t="s">
        <v>63</v>
      </c>
      <c r="E668" s="324"/>
      <c r="F668" s="217"/>
      <c r="G668" s="216"/>
      <c r="H668" s="216"/>
      <c r="I668" s="216"/>
      <c r="J668" s="217"/>
      <c r="K668" s="325">
        <f t="shared" si="44"/>
        <v>0</v>
      </c>
      <c r="L668" s="325">
        <f t="shared" si="45"/>
        <v>0</v>
      </c>
      <c r="M668" s="342"/>
      <c r="N668" s="129"/>
      <c r="O668" s="217"/>
      <c r="P668" s="217"/>
      <c r="Q668" s="217"/>
      <c r="R668" s="217"/>
      <c r="S668" s="217"/>
      <c r="T668" s="217"/>
      <c r="U668" s="217"/>
      <c r="V668" s="217"/>
      <c r="W668" s="317"/>
      <c r="X668" s="317"/>
      <c r="Y668" s="317"/>
      <c r="Z668" s="317"/>
      <c r="AA668" s="317"/>
      <c r="AB668" s="317"/>
      <c r="AC668" s="317"/>
      <c r="AD668" s="317"/>
      <c r="AE668" s="317"/>
      <c r="AF668" s="317"/>
      <c r="AG668" s="317"/>
      <c r="AH668" s="317"/>
      <c r="AI668" s="317"/>
      <c r="AJ668" s="317"/>
      <c r="AK668" s="317"/>
      <c r="AL668" s="317"/>
      <c r="AM668" s="317"/>
      <c r="AN668" s="317"/>
      <c r="AO668" s="317"/>
      <c r="AP668" s="317"/>
      <c r="AQ668" s="317"/>
      <c r="AR668" s="317"/>
      <c r="AS668" s="317"/>
      <c r="AT668" s="317"/>
      <c r="AU668" s="317"/>
      <c r="AV668" s="317"/>
      <c r="AW668" s="317"/>
      <c r="AX668" s="317"/>
      <c r="AY668" s="317"/>
      <c r="AZ668" s="317"/>
      <c r="BA668" s="317"/>
      <c r="BB668" s="317"/>
      <c r="BC668" s="317"/>
      <c r="BD668" s="317"/>
      <c r="BE668" s="317"/>
      <c r="BF668" s="317"/>
      <c r="BG668" s="317"/>
      <c r="BH668" s="317"/>
      <c r="BI668" s="317"/>
      <c r="BJ668" s="317"/>
      <c r="BK668" s="317"/>
      <c r="BL668" s="317"/>
      <c r="BM668" s="317"/>
      <c r="BN668" s="317"/>
      <c r="BO668" s="317"/>
      <c r="BP668" s="317"/>
      <c r="BQ668" s="317"/>
      <c r="BR668" s="317"/>
      <c r="BS668" s="317"/>
      <c r="BT668" s="317"/>
    </row>
    <row r="669" spans="1:72" ht="12.75" customHeight="1" x14ac:dyDescent="0.15">
      <c r="A669" s="321"/>
      <c r="B669" s="322"/>
      <c r="C669" s="322"/>
      <c r="D669" s="323" t="s">
        <v>466</v>
      </c>
      <c r="E669" s="324"/>
      <c r="F669" s="217"/>
      <c r="G669" s="216"/>
      <c r="H669" s="216"/>
      <c r="I669" s="216"/>
      <c r="J669" s="217"/>
      <c r="K669" s="325">
        <f t="shared" si="44"/>
        <v>0</v>
      </c>
      <c r="L669" s="325">
        <f t="shared" si="45"/>
        <v>0</v>
      </c>
      <c r="M669" s="342"/>
      <c r="N669" s="129"/>
    </row>
    <row r="670" spans="1:72" ht="12.75" customHeight="1" x14ac:dyDescent="0.15">
      <c r="A670" s="321"/>
      <c r="B670" s="322"/>
      <c r="C670" s="322"/>
      <c r="D670" s="323" t="s">
        <v>0</v>
      </c>
      <c r="E670" s="324"/>
      <c r="F670" s="217"/>
      <c r="G670" s="216"/>
      <c r="H670" s="216"/>
      <c r="I670" s="216"/>
      <c r="J670" s="217"/>
      <c r="K670" s="325">
        <f t="shared" si="44"/>
        <v>0</v>
      </c>
      <c r="L670" s="325">
        <f>I670+K670</f>
        <v>0</v>
      </c>
      <c r="M670" s="342"/>
      <c r="N670" s="129"/>
    </row>
    <row r="671" spans="1:72" s="316" customFormat="1" ht="12.75" customHeight="1" x14ac:dyDescent="0.15">
      <c r="A671" s="321"/>
      <c r="B671" s="322"/>
      <c r="C671" s="322"/>
      <c r="D671" s="323" t="s">
        <v>1</v>
      </c>
      <c r="E671" s="324"/>
      <c r="F671" s="217"/>
      <c r="G671" s="216"/>
      <c r="H671" s="216"/>
      <c r="I671" s="216"/>
      <c r="J671" s="217"/>
      <c r="K671" s="325">
        <f t="shared" si="44"/>
        <v>0</v>
      </c>
      <c r="L671" s="325">
        <f>I671+K671</f>
        <v>0</v>
      </c>
      <c r="M671" s="342"/>
      <c r="N671" s="129"/>
      <c r="O671" s="217"/>
      <c r="P671" s="217"/>
      <c r="Q671" s="217"/>
      <c r="R671" s="217"/>
      <c r="S671" s="217"/>
      <c r="T671" s="217"/>
      <c r="U671" s="217"/>
      <c r="V671" s="217"/>
      <c r="W671" s="317"/>
      <c r="X671" s="317"/>
      <c r="Y671" s="317"/>
      <c r="Z671" s="317"/>
      <c r="AA671" s="317"/>
      <c r="AB671" s="317"/>
      <c r="AC671" s="317"/>
      <c r="AD671" s="317"/>
      <c r="AE671" s="317"/>
      <c r="AF671" s="317"/>
      <c r="AG671" s="317"/>
      <c r="AH671" s="317"/>
      <c r="AI671" s="317"/>
      <c r="AJ671" s="317"/>
      <c r="AK671" s="317"/>
      <c r="AL671" s="317"/>
      <c r="AM671" s="317"/>
      <c r="AN671" s="317"/>
      <c r="AO671" s="317"/>
      <c r="AP671" s="317"/>
      <c r="AQ671" s="317"/>
      <c r="AR671" s="317"/>
      <c r="AS671" s="317"/>
      <c r="AT671" s="317"/>
      <c r="AU671" s="317"/>
      <c r="AV671" s="317"/>
      <c r="AW671" s="317"/>
      <c r="AX671" s="317"/>
      <c r="AY671" s="317"/>
      <c r="AZ671" s="317"/>
      <c r="BA671" s="317"/>
      <c r="BB671" s="317"/>
      <c r="BC671" s="317"/>
      <c r="BD671" s="317"/>
      <c r="BE671" s="317"/>
      <c r="BF671" s="317"/>
      <c r="BG671" s="317"/>
      <c r="BH671" s="317"/>
      <c r="BI671" s="317"/>
      <c r="BJ671" s="317"/>
      <c r="BK671" s="317"/>
      <c r="BL671" s="317"/>
      <c r="BM671" s="317"/>
      <c r="BN671" s="317"/>
      <c r="BO671" s="317"/>
      <c r="BP671" s="317"/>
      <c r="BQ671" s="317"/>
      <c r="BR671" s="317"/>
      <c r="BS671" s="317"/>
      <c r="BT671" s="317"/>
    </row>
    <row r="672" spans="1:72" s="316" customFormat="1" ht="12.75" customHeight="1" x14ac:dyDescent="0.15">
      <c r="A672" s="321"/>
      <c r="B672" s="322"/>
      <c r="C672" s="322"/>
      <c r="D672" s="323" t="s">
        <v>64</v>
      </c>
      <c r="E672" s="324"/>
      <c r="F672" s="217"/>
      <c r="G672" s="216"/>
      <c r="H672" s="216"/>
      <c r="I672" s="216"/>
      <c r="J672" s="217"/>
      <c r="K672" s="325">
        <f t="shared" si="44"/>
        <v>0</v>
      </c>
      <c r="L672" s="325">
        <f>I672+K672</f>
        <v>0</v>
      </c>
      <c r="M672" s="342"/>
      <c r="N672" s="129"/>
      <c r="O672" s="217"/>
      <c r="P672" s="217"/>
      <c r="Q672" s="217"/>
      <c r="R672" s="217"/>
      <c r="S672" s="217"/>
      <c r="T672" s="217"/>
      <c r="U672" s="217"/>
      <c r="V672" s="217"/>
      <c r="W672" s="317"/>
      <c r="X672" s="317"/>
      <c r="Y672" s="317"/>
      <c r="Z672" s="317"/>
      <c r="AA672" s="317"/>
      <c r="AB672" s="317"/>
      <c r="AC672" s="317"/>
      <c r="AD672" s="317"/>
      <c r="AE672" s="317"/>
      <c r="AF672" s="317"/>
      <c r="AG672" s="317"/>
      <c r="AH672" s="317"/>
      <c r="AI672" s="317"/>
      <c r="AJ672" s="317"/>
      <c r="AK672" s="317"/>
      <c r="AL672" s="317"/>
      <c r="AM672" s="317"/>
      <c r="AN672" s="317"/>
      <c r="AO672" s="317"/>
      <c r="AP672" s="317"/>
      <c r="AQ672" s="317"/>
      <c r="AR672" s="317"/>
      <c r="AS672" s="317"/>
      <c r="AT672" s="317"/>
      <c r="AU672" s="317"/>
      <c r="AV672" s="317"/>
      <c r="AW672" s="317"/>
      <c r="AX672" s="317"/>
      <c r="AY672" s="317"/>
      <c r="AZ672" s="317"/>
      <c r="BA672" s="317"/>
      <c r="BB672" s="317"/>
      <c r="BC672" s="317"/>
      <c r="BD672" s="317"/>
      <c r="BE672" s="317"/>
      <c r="BF672" s="317"/>
      <c r="BG672" s="317"/>
      <c r="BH672" s="317"/>
      <c r="BI672" s="317"/>
      <c r="BJ672" s="317"/>
      <c r="BK672" s="317"/>
      <c r="BL672" s="317"/>
      <c r="BM672" s="317"/>
      <c r="BN672" s="317"/>
      <c r="BO672" s="317"/>
      <c r="BP672" s="317"/>
      <c r="BQ672" s="317"/>
      <c r="BR672" s="317"/>
      <c r="BS672" s="317"/>
      <c r="BT672" s="317"/>
    </row>
    <row r="673" spans="1:72" ht="12" customHeight="1" x14ac:dyDescent="0.15">
      <c r="B673" s="2"/>
      <c r="C673" s="2"/>
      <c r="D673" s="9" t="s">
        <v>349</v>
      </c>
      <c r="K673" s="10">
        <f t="shared" si="44"/>
        <v>0</v>
      </c>
      <c r="L673" s="10">
        <f t="shared" si="45"/>
        <v>0</v>
      </c>
      <c r="N673" s="129"/>
    </row>
    <row r="674" spans="1:72" ht="12" customHeight="1" x14ac:dyDescent="0.15">
      <c r="B674" s="2"/>
      <c r="C674" s="2"/>
      <c r="D674" s="9" t="s">
        <v>350</v>
      </c>
      <c r="K674" s="10">
        <f t="shared" si="44"/>
        <v>0</v>
      </c>
      <c r="L674" s="10">
        <f t="shared" si="45"/>
        <v>0</v>
      </c>
      <c r="N674" s="129"/>
    </row>
    <row r="675" spans="1:72" ht="12" customHeight="1" x14ac:dyDescent="0.15">
      <c r="B675" s="2"/>
      <c r="C675" s="2"/>
      <c r="D675" s="9" t="s">
        <v>351</v>
      </c>
      <c r="K675" s="10">
        <f t="shared" si="44"/>
        <v>0</v>
      </c>
      <c r="L675" s="10">
        <f t="shared" si="45"/>
        <v>0</v>
      </c>
      <c r="N675" s="129"/>
    </row>
    <row r="676" spans="1:72" ht="12" customHeight="1" x14ac:dyDescent="0.15">
      <c r="B676" s="2"/>
      <c r="C676" s="2"/>
      <c r="D676" s="9" t="s">
        <v>348</v>
      </c>
      <c r="K676" s="10">
        <f t="shared" si="44"/>
        <v>0</v>
      </c>
      <c r="L676" s="10">
        <f t="shared" si="45"/>
        <v>0</v>
      </c>
      <c r="N676" s="129"/>
    </row>
    <row r="677" spans="1:72" ht="12.75" customHeight="1" x14ac:dyDescent="0.15">
      <c r="B677" s="2"/>
      <c r="C677" s="2"/>
      <c r="D677" s="9" t="s">
        <v>187</v>
      </c>
      <c r="G677" s="7"/>
      <c r="I677" s="7"/>
      <c r="K677" s="10">
        <f t="shared" si="44"/>
        <v>0</v>
      </c>
      <c r="L677" s="10">
        <f t="shared" si="45"/>
        <v>0</v>
      </c>
      <c r="M677" s="18"/>
      <c r="N677" s="129"/>
    </row>
    <row r="678" spans="1:72" ht="12.75" customHeight="1" x14ac:dyDescent="0.15">
      <c r="B678" s="2"/>
      <c r="C678" s="2"/>
      <c r="D678" s="9" t="s">
        <v>188</v>
      </c>
      <c r="G678" s="7"/>
      <c r="I678" s="7"/>
      <c r="K678" s="10">
        <f t="shared" si="44"/>
        <v>0</v>
      </c>
      <c r="L678" s="10">
        <f t="shared" si="45"/>
        <v>0</v>
      </c>
      <c r="M678" s="18"/>
      <c r="N678" s="129"/>
    </row>
    <row r="679" spans="1:72" ht="12.75" customHeight="1" x14ac:dyDescent="0.15">
      <c r="B679" s="2"/>
      <c r="C679" s="2"/>
      <c r="G679" s="18"/>
      <c r="H679" s="18"/>
      <c r="I679" s="18"/>
      <c r="J679" s="18"/>
      <c r="K679" s="7"/>
      <c r="M679" s="18"/>
      <c r="N679" s="153"/>
    </row>
    <row r="680" spans="1:72" ht="12.75" customHeight="1" x14ac:dyDescent="0.15">
      <c r="B680" s="2"/>
      <c r="C680" s="2" t="s">
        <v>749</v>
      </c>
      <c r="D680" s="12"/>
      <c r="I680" s="13">
        <f>SUM(I666:I679)</f>
        <v>0</v>
      </c>
      <c r="K680" s="13">
        <f>SUM(K666:K679)</f>
        <v>0</v>
      </c>
      <c r="L680" s="13">
        <f>I680+K680</f>
        <v>0</v>
      </c>
      <c r="M680" s="13">
        <f>SUM(L666:L679)</f>
        <v>0</v>
      </c>
      <c r="N680" s="129"/>
    </row>
    <row r="681" spans="1:72" ht="12.75" customHeight="1" x14ac:dyDescent="0.15">
      <c r="B681" s="2"/>
      <c r="C681" s="2"/>
      <c r="D681" s="12"/>
      <c r="I681" s="18"/>
      <c r="K681" s="18"/>
      <c r="L681" s="18"/>
      <c r="M681" s="18"/>
      <c r="N681" s="129"/>
    </row>
    <row r="682" spans="1:72" ht="12.75" customHeight="1" x14ac:dyDescent="0.15">
      <c r="B682" s="2"/>
      <c r="C682" s="119" t="s">
        <v>785</v>
      </c>
      <c r="D682" s="96"/>
      <c r="E682" s="93"/>
      <c r="F682" s="94"/>
      <c r="G682" s="95"/>
      <c r="H682" s="94"/>
      <c r="I682" s="95"/>
      <c r="J682" s="94"/>
      <c r="K682" s="95"/>
      <c r="L682" s="95"/>
      <c r="M682" s="120">
        <f>SUM(M499:M680)</f>
        <v>0</v>
      </c>
      <c r="N682" s="129"/>
    </row>
    <row r="683" spans="1:72" ht="12.75" customHeight="1" x14ac:dyDescent="0.15">
      <c r="A683" s="156"/>
      <c r="B683" s="21"/>
      <c r="C683" s="228" t="s">
        <v>776</v>
      </c>
      <c r="D683" s="20"/>
      <c r="E683" s="157"/>
      <c r="F683" s="24"/>
      <c r="G683" s="158"/>
      <c r="H683" s="24"/>
      <c r="I683" s="158"/>
      <c r="J683" s="24"/>
      <c r="K683" s="158"/>
      <c r="L683" s="229"/>
      <c r="M683" s="230">
        <f>M496+M682</f>
        <v>0</v>
      </c>
      <c r="N683" s="129"/>
    </row>
    <row r="684" spans="1:72" ht="9.75" customHeight="1" x14ac:dyDescent="0.15">
      <c r="A684" s="156"/>
      <c r="B684" s="21"/>
      <c r="C684" s="228"/>
      <c r="D684" s="20"/>
      <c r="E684" s="157"/>
      <c r="F684" s="24"/>
      <c r="G684" s="158"/>
      <c r="H684" s="24"/>
      <c r="I684" s="158"/>
      <c r="J684" s="24"/>
      <c r="K684" s="158"/>
      <c r="L684" s="229"/>
      <c r="M684" s="230"/>
      <c r="N684" s="129"/>
    </row>
    <row r="685" spans="1:72" ht="15" customHeight="1" x14ac:dyDescent="0.2">
      <c r="B685" s="226" t="s">
        <v>543</v>
      </c>
      <c r="C685" s="2"/>
      <c r="N685" s="129"/>
    </row>
    <row r="686" spans="1:72" s="316" customFormat="1" x14ac:dyDescent="0.15">
      <c r="A686" s="321"/>
      <c r="B686" s="322" t="s">
        <v>832</v>
      </c>
      <c r="C686" s="322" t="s">
        <v>65</v>
      </c>
      <c r="D686" s="323"/>
      <c r="E686" s="324"/>
      <c r="F686" s="217"/>
      <c r="G686" s="325"/>
      <c r="H686" s="217"/>
      <c r="I686" s="325"/>
      <c r="J686" s="217"/>
      <c r="K686" s="325"/>
      <c r="L686" s="325"/>
      <c r="M686" s="325"/>
      <c r="N686" s="129"/>
      <c r="O686" s="217"/>
      <c r="P686" s="217"/>
      <c r="Q686" s="217"/>
      <c r="R686" s="217"/>
      <c r="S686" s="217"/>
      <c r="T686" s="217"/>
      <c r="U686" s="217"/>
      <c r="V686" s="217"/>
      <c r="W686" s="317"/>
      <c r="X686" s="317"/>
      <c r="Y686" s="317"/>
      <c r="Z686" s="317"/>
      <c r="AA686" s="317"/>
      <c r="AB686" s="317"/>
      <c r="AC686" s="317"/>
      <c r="AD686" s="317"/>
      <c r="AE686" s="317"/>
      <c r="AF686" s="317"/>
      <c r="AG686" s="317"/>
      <c r="AH686" s="317"/>
      <c r="AI686" s="317"/>
      <c r="AJ686" s="317"/>
      <c r="AK686" s="317"/>
      <c r="AL686" s="317"/>
      <c r="AM686" s="317"/>
      <c r="AN686" s="317"/>
      <c r="AO686" s="317"/>
      <c r="AP686" s="317"/>
      <c r="AQ686" s="317"/>
      <c r="AR686" s="317"/>
      <c r="AS686" s="317"/>
      <c r="AT686" s="317"/>
      <c r="AU686" s="317"/>
      <c r="AV686" s="317"/>
      <c r="AW686" s="317"/>
      <c r="AX686" s="317"/>
      <c r="AY686" s="317"/>
      <c r="AZ686" s="317"/>
      <c r="BA686" s="317"/>
      <c r="BB686" s="317"/>
      <c r="BC686" s="317"/>
      <c r="BD686" s="317"/>
      <c r="BE686" s="317"/>
      <c r="BF686" s="317"/>
      <c r="BG686" s="317"/>
      <c r="BH686" s="317"/>
      <c r="BI686" s="317"/>
      <c r="BJ686" s="317"/>
      <c r="BK686" s="317"/>
      <c r="BL686" s="317"/>
      <c r="BM686" s="317"/>
      <c r="BN686" s="317"/>
      <c r="BO686" s="317"/>
      <c r="BP686" s="317"/>
      <c r="BQ686" s="317"/>
      <c r="BR686" s="317"/>
      <c r="BS686" s="317"/>
      <c r="BT686" s="317"/>
    </row>
    <row r="687" spans="1:72" ht="12.75" customHeight="1" x14ac:dyDescent="0.15">
      <c r="B687" s="2"/>
      <c r="C687" s="2"/>
      <c r="D687" s="9" t="s">
        <v>189</v>
      </c>
      <c r="I687" s="10">
        <f>E687*H687</f>
        <v>0</v>
      </c>
      <c r="K687" s="10">
        <f t="shared" ref="K687:K692" si="46">J687*E687</f>
        <v>0</v>
      </c>
      <c r="L687" s="10">
        <f t="shared" ref="L687:L692" si="47">G687+I687+K687</f>
        <v>0</v>
      </c>
      <c r="N687" s="129"/>
    </row>
    <row r="688" spans="1:72" ht="12.75" customHeight="1" x14ac:dyDescent="0.15">
      <c r="B688" s="2"/>
      <c r="C688" s="2"/>
      <c r="D688" s="9" t="s">
        <v>190</v>
      </c>
      <c r="I688" s="10">
        <f>E688*H688</f>
        <v>0</v>
      </c>
      <c r="K688" s="10">
        <f t="shared" si="46"/>
        <v>0</v>
      </c>
      <c r="L688" s="10">
        <f t="shared" si="47"/>
        <v>0</v>
      </c>
      <c r="N688" s="129"/>
    </row>
    <row r="689" spans="1:72" ht="12.75" customHeight="1" x14ac:dyDescent="0.15">
      <c r="B689" s="2"/>
      <c r="C689" s="2"/>
      <c r="D689" s="9" t="s">
        <v>191</v>
      </c>
      <c r="G689" s="10">
        <v>0</v>
      </c>
      <c r="I689" s="10">
        <f>E689*H689</f>
        <v>0</v>
      </c>
      <c r="K689" s="10">
        <f t="shared" si="46"/>
        <v>0</v>
      </c>
      <c r="L689" s="10">
        <f t="shared" si="47"/>
        <v>0</v>
      </c>
      <c r="N689" s="129"/>
    </row>
    <row r="690" spans="1:72" ht="12.75" customHeight="1" x14ac:dyDescent="0.15">
      <c r="B690" s="2"/>
      <c r="C690" s="2"/>
      <c r="D690" s="9" t="s">
        <v>192</v>
      </c>
      <c r="G690" s="10">
        <v>0</v>
      </c>
      <c r="I690" s="10">
        <f>E690*H690</f>
        <v>0</v>
      </c>
      <c r="K690" s="10">
        <f t="shared" si="46"/>
        <v>0</v>
      </c>
      <c r="L690" s="10">
        <f t="shared" si="47"/>
        <v>0</v>
      </c>
      <c r="N690" s="129"/>
    </row>
    <row r="691" spans="1:72" ht="12.75" customHeight="1" x14ac:dyDescent="0.15">
      <c r="B691" s="2"/>
      <c r="C691" s="2"/>
      <c r="D691" s="9" t="s">
        <v>193</v>
      </c>
      <c r="G691" s="10">
        <v>0</v>
      </c>
      <c r="I691" s="10">
        <f>E691*H691</f>
        <v>0</v>
      </c>
      <c r="K691" s="10">
        <f t="shared" si="46"/>
        <v>0</v>
      </c>
      <c r="L691" s="10">
        <f t="shared" si="47"/>
        <v>0</v>
      </c>
      <c r="N691" s="129"/>
    </row>
    <row r="692" spans="1:72" ht="12.75" customHeight="1" x14ac:dyDescent="0.15">
      <c r="B692" s="2"/>
      <c r="C692" s="2"/>
      <c r="D692" s="9" t="s">
        <v>194</v>
      </c>
      <c r="G692" s="10">
        <v>0</v>
      </c>
      <c r="K692" s="10">
        <f t="shared" si="46"/>
        <v>0</v>
      </c>
      <c r="L692" s="10">
        <f t="shared" si="47"/>
        <v>0</v>
      </c>
      <c r="N692" s="129"/>
    </row>
    <row r="693" spans="1:72" ht="12.75" customHeight="1" x14ac:dyDescent="0.15">
      <c r="B693" s="2"/>
      <c r="C693" s="2"/>
      <c r="N693" s="129"/>
    </row>
    <row r="694" spans="1:72" ht="12.75" customHeight="1" x14ac:dyDescent="0.15">
      <c r="B694" s="2"/>
      <c r="C694" s="2" t="s">
        <v>749</v>
      </c>
      <c r="D694" s="12"/>
      <c r="G694" s="13"/>
      <c r="I694" s="13">
        <f>SUM(I686:I693)</f>
        <v>0</v>
      </c>
      <c r="K694" s="13">
        <f>SUM(K686:K693)</f>
        <v>0</v>
      </c>
      <c r="L694" s="13">
        <f>G694+I694+K694</f>
        <v>0</v>
      </c>
      <c r="M694" s="13">
        <f>SUM(L686:L693)</f>
        <v>0</v>
      </c>
      <c r="N694" s="129"/>
    </row>
    <row r="695" spans="1:72" s="316" customFormat="1" x14ac:dyDescent="0.15">
      <c r="A695" s="321"/>
      <c r="B695" s="322" t="s">
        <v>833</v>
      </c>
      <c r="C695" s="322" t="s">
        <v>834</v>
      </c>
      <c r="D695" s="323"/>
      <c r="E695" s="324"/>
      <c r="F695" s="217"/>
      <c r="G695" s="325"/>
      <c r="H695" s="217"/>
      <c r="I695" s="325"/>
      <c r="J695" s="217"/>
      <c r="K695" s="325"/>
      <c r="L695" s="325"/>
      <c r="M695" s="325"/>
      <c r="N695" s="129"/>
      <c r="O695" s="217"/>
      <c r="P695" s="217"/>
      <c r="Q695" s="217"/>
      <c r="R695" s="217"/>
      <c r="S695" s="217"/>
      <c r="T695" s="217"/>
      <c r="U695" s="217"/>
      <c r="V695" s="217"/>
      <c r="W695" s="317"/>
      <c r="X695" s="317"/>
      <c r="Y695" s="317"/>
      <c r="Z695" s="317"/>
      <c r="AA695" s="317"/>
      <c r="AB695" s="317"/>
      <c r="AC695" s="317"/>
      <c r="AD695" s="317"/>
      <c r="AE695" s="317"/>
      <c r="AF695" s="317"/>
      <c r="AG695" s="317"/>
      <c r="AH695" s="317"/>
      <c r="AI695" s="317"/>
      <c r="AJ695" s="317"/>
      <c r="AK695" s="317"/>
      <c r="AL695" s="317"/>
      <c r="AM695" s="317"/>
      <c r="AN695" s="317"/>
      <c r="AO695" s="317"/>
      <c r="AP695" s="317"/>
      <c r="AQ695" s="317"/>
      <c r="AR695" s="317"/>
      <c r="AS695" s="317"/>
      <c r="AT695" s="317"/>
      <c r="AU695" s="317"/>
      <c r="AV695" s="317"/>
      <c r="AW695" s="317"/>
      <c r="AX695" s="317"/>
      <c r="AY695" s="317"/>
      <c r="AZ695" s="317"/>
      <c r="BA695" s="317"/>
      <c r="BB695" s="317"/>
      <c r="BC695" s="317"/>
      <c r="BD695" s="317"/>
      <c r="BE695" s="317"/>
      <c r="BF695" s="317"/>
      <c r="BG695" s="317"/>
      <c r="BH695" s="317"/>
      <c r="BI695" s="317"/>
      <c r="BJ695" s="317"/>
      <c r="BK695" s="317"/>
      <c r="BL695" s="317"/>
      <c r="BM695" s="317"/>
      <c r="BN695" s="317"/>
      <c r="BO695" s="317"/>
      <c r="BP695" s="317"/>
      <c r="BQ695" s="317"/>
      <c r="BR695" s="317"/>
      <c r="BS695" s="317"/>
      <c r="BT695" s="317"/>
    </row>
    <row r="696" spans="1:72" s="316" customFormat="1" ht="12.75" customHeight="1" x14ac:dyDescent="0.15">
      <c r="A696" s="321"/>
      <c r="B696" s="322"/>
      <c r="C696" s="322"/>
      <c r="D696" s="323" t="s">
        <v>837</v>
      </c>
      <c r="E696" s="324"/>
      <c r="F696" s="217"/>
      <c r="G696" s="325">
        <f>E696*F696</f>
        <v>0</v>
      </c>
      <c r="H696" s="217"/>
      <c r="I696" s="325">
        <f>E696*H696</f>
        <v>0</v>
      </c>
      <c r="J696" s="217"/>
      <c r="K696" s="325">
        <f>J696*E696</f>
        <v>0</v>
      </c>
      <c r="L696" s="325">
        <f>G696+I696+K696</f>
        <v>0</v>
      </c>
      <c r="M696" s="325"/>
      <c r="N696" s="129"/>
      <c r="O696" s="217"/>
      <c r="P696" s="217"/>
      <c r="Q696" s="217"/>
      <c r="R696" s="217"/>
      <c r="S696" s="217"/>
      <c r="T696" s="217"/>
      <c r="U696" s="217"/>
      <c r="V696" s="217"/>
      <c r="W696" s="317"/>
      <c r="X696" s="317"/>
      <c r="Y696" s="317"/>
      <c r="Z696" s="317"/>
      <c r="AA696" s="317"/>
      <c r="AB696" s="317"/>
      <c r="AC696" s="317"/>
      <c r="AD696" s="317"/>
      <c r="AE696" s="317"/>
      <c r="AF696" s="317"/>
      <c r="AG696" s="317"/>
      <c r="AH696" s="317"/>
      <c r="AI696" s="317"/>
      <c r="AJ696" s="317"/>
      <c r="AK696" s="317"/>
      <c r="AL696" s="317"/>
      <c r="AM696" s="317"/>
      <c r="AN696" s="317"/>
      <c r="AO696" s="317"/>
      <c r="AP696" s="317"/>
      <c r="AQ696" s="317"/>
      <c r="AR696" s="317"/>
      <c r="AS696" s="317"/>
      <c r="AT696" s="317"/>
      <c r="AU696" s="317"/>
      <c r="AV696" s="317"/>
      <c r="AW696" s="317"/>
      <c r="AX696" s="317"/>
      <c r="AY696" s="317"/>
      <c r="AZ696" s="317"/>
      <c r="BA696" s="317"/>
      <c r="BB696" s="317"/>
      <c r="BC696" s="317"/>
      <c r="BD696" s="317"/>
      <c r="BE696" s="317"/>
      <c r="BF696" s="317"/>
      <c r="BG696" s="317"/>
      <c r="BH696" s="317"/>
      <c r="BI696" s="317"/>
      <c r="BJ696" s="317"/>
      <c r="BK696" s="317"/>
      <c r="BL696" s="317"/>
      <c r="BM696" s="317"/>
      <c r="BN696" s="317"/>
      <c r="BO696" s="317"/>
      <c r="BP696" s="317"/>
      <c r="BQ696" s="317"/>
      <c r="BR696" s="317"/>
      <c r="BS696" s="317"/>
      <c r="BT696" s="317"/>
    </row>
    <row r="697" spans="1:72" s="316" customFormat="1" ht="12.75" customHeight="1" x14ac:dyDescent="0.15">
      <c r="A697" s="321"/>
      <c r="B697" s="322"/>
      <c r="C697" s="322"/>
      <c r="D697" s="323" t="s">
        <v>835</v>
      </c>
      <c r="E697" s="324"/>
      <c r="F697" s="217"/>
      <c r="G697" s="325">
        <f>E697*F697</f>
        <v>0</v>
      </c>
      <c r="H697" s="217"/>
      <c r="I697" s="325">
        <f>E697*H697</f>
        <v>0</v>
      </c>
      <c r="J697" s="217"/>
      <c r="K697" s="325">
        <f>J697*E697</f>
        <v>0</v>
      </c>
      <c r="L697" s="325">
        <f>G697+I697+K697</f>
        <v>0</v>
      </c>
      <c r="M697" s="325"/>
      <c r="N697" s="129"/>
      <c r="O697" s="217"/>
      <c r="P697" s="217"/>
      <c r="Q697" s="217"/>
      <c r="R697" s="217"/>
      <c r="S697" s="217"/>
      <c r="T697" s="217"/>
      <c r="U697" s="217"/>
      <c r="V697" s="217"/>
      <c r="W697" s="317"/>
      <c r="X697" s="317"/>
      <c r="Y697" s="317"/>
      <c r="Z697" s="317"/>
      <c r="AA697" s="317"/>
      <c r="AB697" s="317"/>
      <c r="AC697" s="317"/>
      <c r="AD697" s="317"/>
      <c r="AE697" s="317"/>
      <c r="AF697" s="317"/>
      <c r="AG697" s="317"/>
      <c r="AH697" s="317"/>
      <c r="AI697" s="317"/>
      <c r="AJ697" s="317"/>
      <c r="AK697" s="317"/>
      <c r="AL697" s="317"/>
      <c r="AM697" s="317"/>
      <c r="AN697" s="317"/>
      <c r="AO697" s="317"/>
      <c r="AP697" s="317"/>
      <c r="AQ697" s="317"/>
      <c r="AR697" s="317"/>
      <c r="AS697" s="317"/>
      <c r="AT697" s="317"/>
      <c r="AU697" s="317"/>
      <c r="AV697" s="317"/>
      <c r="AW697" s="317"/>
      <c r="AX697" s="317"/>
      <c r="AY697" s="317"/>
      <c r="AZ697" s="317"/>
      <c r="BA697" s="317"/>
      <c r="BB697" s="317"/>
      <c r="BC697" s="317"/>
      <c r="BD697" s="317"/>
      <c r="BE697" s="317"/>
      <c r="BF697" s="317"/>
      <c r="BG697" s="317"/>
      <c r="BH697" s="317"/>
      <c r="BI697" s="317"/>
      <c r="BJ697" s="317"/>
      <c r="BK697" s="317"/>
      <c r="BL697" s="317"/>
      <c r="BM697" s="317"/>
      <c r="BN697" s="317"/>
      <c r="BO697" s="317"/>
      <c r="BP697" s="317"/>
      <c r="BQ697" s="317"/>
      <c r="BR697" s="317"/>
      <c r="BS697" s="317"/>
      <c r="BT697" s="317"/>
    </row>
    <row r="698" spans="1:72" s="316" customFormat="1" ht="12.75" customHeight="1" x14ac:dyDescent="0.15">
      <c r="A698" s="321"/>
      <c r="B698" s="322"/>
      <c r="C698" s="322"/>
      <c r="D698" s="323" t="s">
        <v>836</v>
      </c>
      <c r="E698" s="324"/>
      <c r="F698" s="217"/>
      <c r="G698" s="325">
        <f>E698*F698</f>
        <v>0</v>
      </c>
      <c r="H698" s="217"/>
      <c r="I698" s="325">
        <f>E698*H698</f>
        <v>0</v>
      </c>
      <c r="J698" s="217"/>
      <c r="K698" s="325">
        <f>J698*E698</f>
        <v>0</v>
      </c>
      <c r="L698" s="325">
        <f>G698+I698+K698</f>
        <v>0</v>
      </c>
      <c r="M698" s="325"/>
      <c r="N698" s="129"/>
      <c r="O698" s="217"/>
      <c r="P698" s="217"/>
      <c r="Q698" s="217"/>
      <c r="R698" s="217"/>
      <c r="S698" s="217"/>
      <c r="T698" s="217"/>
      <c r="U698" s="217"/>
      <c r="V698" s="217"/>
      <c r="W698" s="317"/>
      <c r="X698" s="317"/>
      <c r="Y698" s="317"/>
      <c r="Z698" s="317"/>
      <c r="AA698" s="317"/>
      <c r="AB698" s="317"/>
      <c r="AC698" s="317"/>
      <c r="AD698" s="317"/>
      <c r="AE698" s="317"/>
      <c r="AF698" s="317"/>
      <c r="AG698" s="317"/>
      <c r="AH698" s="317"/>
      <c r="AI698" s="317"/>
      <c r="AJ698" s="317"/>
      <c r="AK698" s="317"/>
      <c r="AL698" s="317"/>
      <c r="AM698" s="317"/>
      <c r="AN698" s="317"/>
      <c r="AO698" s="317"/>
      <c r="AP698" s="317"/>
      <c r="AQ698" s="317"/>
      <c r="AR698" s="317"/>
      <c r="AS698" s="317"/>
      <c r="AT698" s="317"/>
      <c r="AU698" s="317"/>
      <c r="AV698" s="317"/>
      <c r="AW698" s="317"/>
      <c r="AX698" s="317"/>
      <c r="AY698" s="317"/>
      <c r="AZ698" s="317"/>
      <c r="BA698" s="317"/>
      <c r="BB698" s="317"/>
      <c r="BC698" s="317"/>
      <c r="BD698" s="317"/>
      <c r="BE698" s="317"/>
      <c r="BF698" s="317"/>
      <c r="BG698" s="317"/>
      <c r="BH698" s="317"/>
      <c r="BI698" s="317"/>
      <c r="BJ698" s="317"/>
      <c r="BK698" s="317"/>
      <c r="BL698" s="317"/>
      <c r="BM698" s="317"/>
      <c r="BN698" s="317"/>
      <c r="BO698" s="317"/>
      <c r="BP698" s="317"/>
      <c r="BQ698" s="317"/>
      <c r="BR698" s="317"/>
      <c r="BS698" s="317"/>
      <c r="BT698" s="317"/>
    </row>
    <row r="699" spans="1:72" s="316" customFormat="1" ht="12.75" customHeight="1" x14ac:dyDescent="0.15">
      <c r="A699" s="321"/>
      <c r="B699" s="322"/>
      <c r="C699" s="322"/>
      <c r="D699" s="323"/>
      <c r="E699" s="324"/>
      <c r="F699" s="217"/>
      <c r="G699" s="325"/>
      <c r="H699" s="217"/>
      <c r="I699" s="325"/>
      <c r="J699" s="217"/>
      <c r="K699" s="325"/>
      <c r="L699" s="325"/>
      <c r="M699" s="325"/>
      <c r="N699" s="129"/>
      <c r="O699" s="217"/>
      <c r="P699" s="217"/>
      <c r="Q699" s="217"/>
      <c r="R699" s="217"/>
      <c r="S699" s="217"/>
      <c r="T699" s="217"/>
      <c r="U699" s="217"/>
      <c r="V699" s="217"/>
      <c r="W699" s="317"/>
      <c r="X699" s="317"/>
      <c r="Y699" s="317"/>
      <c r="Z699" s="317"/>
      <c r="AA699" s="317"/>
      <c r="AB699" s="317"/>
      <c r="AC699" s="317"/>
      <c r="AD699" s="317"/>
      <c r="AE699" s="317"/>
      <c r="AF699" s="317"/>
      <c r="AG699" s="317"/>
      <c r="AH699" s="317"/>
      <c r="AI699" s="317"/>
      <c r="AJ699" s="317"/>
      <c r="AK699" s="317"/>
      <c r="AL699" s="317"/>
      <c r="AM699" s="317"/>
      <c r="AN699" s="317"/>
      <c r="AO699" s="317"/>
      <c r="AP699" s="317"/>
      <c r="AQ699" s="317"/>
      <c r="AR699" s="317"/>
      <c r="AS699" s="317"/>
      <c r="AT699" s="317"/>
      <c r="AU699" s="317"/>
      <c r="AV699" s="317"/>
      <c r="AW699" s="317"/>
      <c r="AX699" s="317"/>
      <c r="AY699" s="317"/>
      <c r="AZ699" s="317"/>
      <c r="BA699" s="317"/>
      <c r="BB699" s="317"/>
      <c r="BC699" s="317"/>
      <c r="BD699" s="317"/>
      <c r="BE699" s="317"/>
      <c r="BF699" s="317"/>
      <c r="BG699" s="317"/>
      <c r="BH699" s="317"/>
      <c r="BI699" s="317"/>
      <c r="BJ699" s="317"/>
      <c r="BK699" s="317"/>
      <c r="BL699" s="317"/>
      <c r="BM699" s="317"/>
      <c r="BN699" s="317"/>
      <c r="BO699" s="317"/>
      <c r="BP699" s="317"/>
      <c r="BQ699" s="317"/>
      <c r="BR699" s="317"/>
      <c r="BS699" s="317"/>
      <c r="BT699" s="317"/>
    </row>
    <row r="700" spans="1:72" s="316" customFormat="1" ht="12.75" customHeight="1" x14ac:dyDescent="0.15">
      <c r="A700" s="321"/>
      <c r="B700" s="322"/>
      <c r="C700" s="322" t="s">
        <v>749</v>
      </c>
      <c r="D700" s="340"/>
      <c r="E700" s="324"/>
      <c r="F700" s="217"/>
      <c r="G700" s="341">
        <f>SUM(G695:G699)</f>
        <v>0</v>
      </c>
      <c r="H700" s="217"/>
      <c r="I700" s="341">
        <f>SUM(I695:I699)</f>
        <v>0</v>
      </c>
      <c r="J700" s="217"/>
      <c r="K700" s="341">
        <f>SUM(K695:K699)</f>
        <v>0</v>
      </c>
      <c r="L700" s="341">
        <f>G700+I700+K700</f>
        <v>0</v>
      </c>
      <c r="M700" s="341">
        <f>SUM(L695:L699)</f>
        <v>0</v>
      </c>
      <c r="N700" s="129"/>
      <c r="O700" s="217"/>
      <c r="P700" s="217"/>
      <c r="Q700" s="217"/>
      <c r="R700" s="217"/>
      <c r="S700" s="217"/>
      <c r="T700" s="217"/>
      <c r="U700" s="217"/>
      <c r="V700" s="217"/>
      <c r="W700" s="317"/>
      <c r="X700" s="317"/>
      <c r="Y700" s="317"/>
      <c r="Z700" s="317"/>
      <c r="AA700" s="317"/>
      <c r="AB700" s="317"/>
      <c r="AC700" s="317"/>
      <c r="AD700" s="317"/>
      <c r="AE700" s="317"/>
      <c r="AF700" s="317"/>
      <c r="AG700" s="317"/>
      <c r="AH700" s="317"/>
      <c r="AI700" s="317"/>
      <c r="AJ700" s="317"/>
      <c r="AK700" s="317"/>
      <c r="AL700" s="317"/>
      <c r="AM700" s="317"/>
      <c r="AN700" s="317"/>
      <c r="AO700" s="317"/>
      <c r="AP700" s="317"/>
      <c r="AQ700" s="317"/>
      <c r="AR700" s="317"/>
      <c r="AS700" s="317"/>
      <c r="AT700" s="317"/>
      <c r="AU700" s="317"/>
      <c r="AV700" s="317"/>
      <c r="AW700" s="317"/>
      <c r="AX700" s="317"/>
      <c r="AY700" s="317"/>
      <c r="AZ700" s="317"/>
      <c r="BA700" s="317"/>
      <c r="BB700" s="317"/>
      <c r="BC700" s="317"/>
      <c r="BD700" s="317"/>
      <c r="BE700" s="317"/>
      <c r="BF700" s="317"/>
      <c r="BG700" s="317"/>
      <c r="BH700" s="317"/>
      <c r="BI700" s="317"/>
      <c r="BJ700" s="317"/>
      <c r="BK700" s="317"/>
      <c r="BL700" s="317"/>
      <c r="BM700" s="317"/>
      <c r="BN700" s="317"/>
      <c r="BO700" s="317"/>
      <c r="BP700" s="317"/>
      <c r="BQ700" s="317"/>
      <c r="BR700" s="317"/>
      <c r="BS700" s="317"/>
      <c r="BT700" s="317"/>
    </row>
    <row r="701" spans="1:72" ht="12.75" customHeight="1" x14ac:dyDescent="0.15">
      <c r="B701" s="2" t="s">
        <v>616</v>
      </c>
      <c r="C701" s="2" t="s">
        <v>544</v>
      </c>
      <c r="N701" s="129"/>
    </row>
    <row r="702" spans="1:72" ht="12.75" customHeight="1" x14ac:dyDescent="0.15">
      <c r="B702" s="2"/>
      <c r="C702" s="2"/>
      <c r="D702" s="9" t="s">
        <v>901</v>
      </c>
      <c r="G702" s="10">
        <f>E702*F702</f>
        <v>0</v>
      </c>
      <c r="I702" s="10">
        <f>E702*H702</f>
        <v>0</v>
      </c>
      <c r="K702" s="10">
        <f>J702*E702</f>
        <v>0</v>
      </c>
      <c r="L702" s="10">
        <f>G702+I702+K702</f>
        <v>0</v>
      </c>
      <c r="N702" s="129"/>
    </row>
    <row r="703" spans="1:72" ht="12.75" customHeight="1" x14ac:dyDescent="0.15">
      <c r="B703" s="2"/>
      <c r="C703" s="2"/>
      <c r="D703" s="9" t="s">
        <v>363</v>
      </c>
      <c r="G703" s="10">
        <f>E703*F703</f>
        <v>0</v>
      </c>
      <c r="I703" s="10">
        <f>E703*H703</f>
        <v>0</v>
      </c>
      <c r="K703" s="10">
        <f>J703*E703</f>
        <v>0</v>
      </c>
      <c r="L703" s="10">
        <f>G703+I703+K703</f>
        <v>0</v>
      </c>
      <c r="N703" s="129"/>
    </row>
    <row r="704" spans="1:72" x14ac:dyDescent="0.15">
      <c r="B704" s="2"/>
      <c r="C704" s="2"/>
      <c r="N704" s="129"/>
    </row>
    <row r="705" spans="1:72" ht="16.5" customHeight="1" x14ac:dyDescent="0.15">
      <c r="B705" s="2"/>
      <c r="C705" s="2" t="s">
        <v>749</v>
      </c>
      <c r="D705" s="12"/>
      <c r="G705" s="13">
        <f>SUM(G701:G704)</f>
        <v>0</v>
      </c>
      <c r="I705" s="13">
        <f>SUM(I701:I704)</f>
        <v>0</v>
      </c>
      <c r="K705" s="13">
        <f>SUM(K701:K704)</f>
        <v>0</v>
      </c>
      <c r="L705" s="13">
        <f>G705+I705+K705</f>
        <v>0</v>
      </c>
      <c r="M705" s="13">
        <f>SUM(L701:L704)</f>
        <v>0</v>
      </c>
      <c r="N705" s="129"/>
    </row>
    <row r="706" spans="1:72" ht="16.5" customHeight="1" x14ac:dyDescent="0.15">
      <c r="B706" s="2"/>
      <c r="C706" s="2"/>
      <c r="D706" s="12"/>
      <c r="G706" s="18"/>
      <c r="I706" s="18"/>
      <c r="K706" s="18"/>
      <c r="L706" s="18"/>
      <c r="M706" s="18"/>
      <c r="N706" s="129"/>
    </row>
    <row r="707" spans="1:72" ht="12.75" customHeight="1" x14ac:dyDescent="0.15">
      <c r="A707" s="156"/>
      <c r="B707" s="21"/>
      <c r="C707" s="228" t="s">
        <v>475</v>
      </c>
      <c r="D707" s="20"/>
      <c r="E707" s="157"/>
      <c r="F707" s="24"/>
      <c r="G707" s="158"/>
      <c r="H707" s="24"/>
      <c r="I707" s="158"/>
      <c r="J707" s="24"/>
      <c r="K707" s="158"/>
      <c r="L707" s="159"/>
      <c r="M707" s="230">
        <f>SUM(M687:M705)</f>
        <v>0</v>
      </c>
      <c r="N707" s="129"/>
    </row>
    <row r="708" spans="1:72" ht="12.75" customHeight="1" x14ac:dyDescent="0.15">
      <c r="B708" s="2"/>
      <c r="C708" s="2"/>
      <c r="N708" s="129"/>
    </row>
    <row r="709" spans="1:72" ht="15" customHeight="1" x14ac:dyDescent="0.2">
      <c r="A709" s="156"/>
      <c r="B709" s="22" t="s">
        <v>476</v>
      </c>
      <c r="C709" s="21"/>
      <c r="D709" s="20"/>
      <c r="E709" s="157"/>
      <c r="F709" s="24"/>
      <c r="H709" s="24"/>
      <c r="I709" s="158"/>
      <c r="J709" s="24"/>
      <c r="K709" s="158"/>
      <c r="L709" s="159"/>
      <c r="M709" s="159">
        <f>M55+M683+M707</f>
        <v>0</v>
      </c>
      <c r="N709" s="129"/>
    </row>
    <row r="710" spans="1:72" ht="12.75" customHeight="1" x14ac:dyDescent="0.2">
      <c r="A710" s="156"/>
      <c r="B710" s="22"/>
      <c r="C710" s="21"/>
      <c r="D710" s="20"/>
      <c r="E710" s="157"/>
      <c r="F710" s="24"/>
      <c r="H710" s="24"/>
      <c r="I710" s="158"/>
      <c r="J710" s="24"/>
      <c r="K710" s="158"/>
      <c r="L710" s="159"/>
      <c r="M710" s="159"/>
      <c r="N710" s="129"/>
    </row>
    <row r="711" spans="1:72" x14ac:dyDescent="0.15">
      <c r="B711" s="2"/>
      <c r="C711" s="2" t="s">
        <v>477</v>
      </c>
      <c r="E711" s="357">
        <v>0</v>
      </c>
      <c r="F711" s="6" t="s">
        <v>664</v>
      </c>
      <c r="G711" s="152">
        <f>M55+M683</f>
        <v>0</v>
      </c>
      <c r="H711" s="6" t="s">
        <v>788</v>
      </c>
      <c r="I711" s="10">
        <f>G711*E711</f>
        <v>0</v>
      </c>
      <c r="L711" s="10">
        <f>I711</f>
        <v>0</v>
      </c>
      <c r="M711" s="3"/>
      <c r="N711" s="129" t="s">
        <v>539</v>
      </c>
      <c r="O711" s="411"/>
    </row>
    <row r="712" spans="1:72" s="20" customFormat="1" ht="17.25" customHeight="1" x14ac:dyDescent="0.15">
      <c r="A712" s="27"/>
      <c r="B712" s="2"/>
      <c r="C712" s="2"/>
      <c r="D712" s="9"/>
      <c r="E712" s="31"/>
      <c r="F712" s="6"/>
      <c r="G712" s="15"/>
      <c r="H712" s="6"/>
      <c r="I712" s="10"/>
      <c r="J712" s="6"/>
      <c r="K712" s="10"/>
      <c r="L712" s="10"/>
      <c r="M712" s="3"/>
      <c r="N712" s="129" t="s">
        <v>459</v>
      </c>
      <c r="O712" s="412"/>
      <c r="P712" s="56"/>
      <c r="Q712" s="56"/>
      <c r="R712" s="56"/>
      <c r="S712" s="56"/>
      <c r="T712" s="56"/>
      <c r="U712" s="56"/>
      <c r="V712" s="56"/>
      <c r="W712" s="24"/>
      <c r="X712" s="24"/>
      <c r="Y712" s="24"/>
      <c r="Z712" s="24"/>
      <c r="AA712" s="24"/>
      <c r="AB712" s="24"/>
      <c r="AC712" s="24"/>
      <c r="AD712" s="24"/>
      <c r="AE712" s="24"/>
      <c r="AF712" s="24"/>
      <c r="AG712" s="24"/>
      <c r="AH712" s="24"/>
      <c r="AI712" s="24"/>
      <c r="AJ712" s="24"/>
      <c r="AK712" s="24"/>
      <c r="AL712" s="24"/>
      <c r="AM712" s="24"/>
      <c r="AN712" s="24"/>
      <c r="AO712" s="24"/>
      <c r="AP712" s="24"/>
      <c r="AQ712" s="24"/>
      <c r="AR712" s="24"/>
      <c r="AS712" s="24"/>
      <c r="AT712" s="24"/>
      <c r="AU712" s="24"/>
      <c r="AV712" s="24"/>
      <c r="AW712" s="24"/>
      <c r="AX712" s="24"/>
      <c r="AY712" s="24"/>
      <c r="AZ712" s="24"/>
      <c r="BA712" s="24"/>
      <c r="BB712" s="24"/>
      <c r="BC712" s="24"/>
      <c r="BD712" s="24"/>
      <c r="BE712" s="24"/>
      <c r="BF712" s="24"/>
      <c r="BG712" s="24"/>
      <c r="BH712" s="24"/>
      <c r="BI712" s="24"/>
      <c r="BJ712" s="24"/>
      <c r="BK712" s="24"/>
      <c r="BL712" s="24"/>
      <c r="BM712" s="24"/>
      <c r="BN712" s="24"/>
      <c r="BO712" s="24"/>
      <c r="BP712" s="24"/>
      <c r="BQ712" s="24"/>
      <c r="BR712" s="24"/>
      <c r="BS712" s="24"/>
      <c r="BT712" s="24"/>
    </row>
    <row r="713" spans="1:72" x14ac:dyDescent="0.15">
      <c r="B713" s="2"/>
      <c r="C713" s="2" t="s">
        <v>478</v>
      </c>
      <c r="E713" s="357">
        <v>0</v>
      </c>
      <c r="F713" s="6" t="s">
        <v>664</v>
      </c>
      <c r="G713" s="152">
        <f>M683</f>
        <v>0</v>
      </c>
      <c r="H713" s="6" t="s">
        <v>788</v>
      </c>
      <c r="I713" s="10">
        <f>G713*E713</f>
        <v>0</v>
      </c>
      <c r="L713" s="10">
        <f>I713</f>
        <v>0</v>
      </c>
      <c r="M713" s="3"/>
      <c r="N713" s="129" t="s">
        <v>470</v>
      </c>
      <c r="O713" s="411"/>
    </row>
    <row r="714" spans="1:72" s="20" customFormat="1" ht="16.5" customHeight="1" x14ac:dyDescent="0.15">
      <c r="A714" s="27"/>
      <c r="B714" s="2"/>
      <c r="C714" s="2" t="s">
        <v>749</v>
      </c>
      <c r="D714" s="9"/>
      <c r="E714" s="30"/>
      <c r="F714" s="6"/>
      <c r="G714" s="18"/>
      <c r="H714" s="6"/>
      <c r="I714" s="13">
        <f>SUM(I711:I713)</f>
        <v>0</v>
      </c>
      <c r="J714" s="6"/>
      <c r="K714" s="18"/>
      <c r="L714" s="13">
        <f>I714</f>
        <v>0</v>
      </c>
      <c r="M714" s="18">
        <f>SUM(L711:L713)</f>
        <v>0</v>
      </c>
      <c r="N714" s="129" t="s">
        <v>503</v>
      </c>
      <c r="O714" s="56"/>
      <c r="P714" s="56"/>
      <c r="Q714" s="56"/>
      <c r="R714" s="56"/>
      <c r="S714" s="56"/>
      <c r="T714" s="56"/>
      <c r="U714" s="56"/>
      <c r="V714" s="56"/>
      <c r="W714" s="24"/>
      <c r="X714" s="24"/>
      <c r="Y714" s="24"/>
      <c r="Z714" s="24"/>
      <c r="AA714" s="24"/>
      <c r="AB714" s="24"/>
      <c r="AC714" s="24"/>
      <c r="AD714" s="24"/>
      <c r="AE714" s="24"/>
      <c r="AF714" s="24"/>
      <c r="AG714" s="24"/>
      <c r="AH714" s="24"/>
      <c r="AI714" s="24"/>
      <c r="AJ714" s="24"/>
      <c r="AK714" s="24"/>
      <c r="AL714" s="24"/>
      <c r="AM714" s="24"/>
      <c r="AN714" s="24"/>
      <c r="AO714" s="24"/>
      <c r="AP714" s="24"/>
      <c r="AQ714" s="24"/>
      <c r="AR714" s="24"/>
      <c r="AS714" s="24"/>
      <c r="AT714" s="24"/>
      <c r="AU714" s="24"/>
      <c r="AV714" s="24"/>
      <c r="AW714" s="24"/>
      <c r="AX714" s="24"/>
      <c r="AY714" s="24"/>
      <c r="AZ714" s="24"/>
      <c r="BA714" s="24"/>
      <c r="BB714" s="24"/>
      <c r="BC714" s="24"/>
      <c r="BD714" s="24"/>
      <c r="BE714" s="24"/>
      <c r="BF714" s="24"/>
      <c r="BG714" s="24"/>
      <c r="BH714" s="24"/>
      <c r="BI714" s="24"/>
      <c r="BJ714" s="24"/>
      <c r="BK714" s="24"/>
      <c r="BL714" s="24"/>
      <c r="BM714" s="24"/>
      <c r="BN714" s="24"/>
      <c r="BO714" s="24"/>
      <c r="BP714" s="24"/>
      <c r="BQ714" s="24"/>
      <c r="BR714" s="24"/>
      <c r="BS714" s="24"/>
      <c r="BT714" s="24"/>
    </row>
    <row r="715" spans="1:72" ht="9.75" customHeight="1" x14ac:dyDescent="0.15">
      <c r="B715" s="2"/>
      <c r="C715" s="21"/>
      <c r="M715" s="3"/>
      <c r="N715" s="129"/>
    </row>
    <row r="716" spans="1:72" ht="13" x14ac:dyDescent="0.15">
      <c r="A716" s="321"/>
      <c r="B716" s="322"/>
      <c r="C716" s="343" t="s">
        <v>654</v>
      </c>
      <c r="D716" s="323"/>
      <c r="E716" s="353"/>
      <c r="F716" s="217"/>
      <c r="G716" s="325"/>
      <c r="H716" s="217"/>
      <c r="I716" s="325"/>
      <c r="J716" s="217"/>
      <c r="K716" s="325">
        <v>0</v>
      </c>
      <c r="L716" s="216">
        <f>K716</f>
        <v>0</v>
      </c>
      <c r="M716" s="339">
        <f>L716</f>
        <v>0</v>
      </c>
      <c r="N716" s="400" t="s">
        <v>864</v>
      </c>
    </row>
    <row r="717" spans="1:72" s="316" customFormat="1" x14ac:dyDescent="0.15">
      <c r="A717" s="321"/>
      <c r="B717" s="322"/>
      <c r="C717" s="322" t="s">
        <v>948</v>
      </c>
      <c r="D717" s="323"/>
      <c r="E717" s="358">
        <v>0</v>
      </c>
      <c r="F717" s="217" t="s">
        <v>66</v>
      </c>
      <c r="G717" s="355"/>
      <c r="H717" s="217"/>
      <c r="I717" s="356">
        <f>E717*G717</f>
        <v>0</v>
      </c>
      <c r="J717" s="217"/>
      <c r="K717" s="356"/>
      <c r="L717" s="356">
        <f>I717</f>
        <v>0</v>
      </c>
      <c r="M717" s="339">
        <f>L717</f>
        <v>0</v>
      </c>
      <c r="N717" s="129" t="s">
        <v>67</v>
      </c>
      <c r="O717" s="217"/>
      <c r="P717" s="217"/>
      <c r="Q717" s="217"/>
      <c r="R717" s="217"/>
      <c r="S717" s="217"/>
      <c r="T717" s="217"/>
      <c r="U717" s="217"/>
      <c r="V717" s="217"/>
      <c r="W717" s="317"/>
      <c r="X717" s="317"/>
      <c r="Y717" s="317"/>
      <c r="Z717" s="317"/>
      <c r="AA717" s="317"/>
      <c r="AB717" s="317"/>
      <c r="AC717" s="317"/>
      <c r="AD717" s="317"/>
      <c r="AE717" s="317"/>
      <c r="AF717" s="317"/>
      <c r="AG717" s="317"/>
      <c r="AH717" s="317"/>
      <c r="AI717" s="317"/>
      <c r="AJ717" s="317"/>
      <c r="AK717" s="317"/>
      <c r="AL717" s="317"/>
      <c r="AM717" s="317"/>
      <c r="AN717" s="317"/>
      <c r="AO717" s="317"/>
      <c r="AP717" s="317"/>
      <c r="AQ717" s="317"/>
      <c r="AR717" s="317"/>
      <c r="AS717" s="317"/>
      <c r="AT717" s="317"/>
      <c r="AU717" s="317"/>
      <c r="AV717" s="317"/>
      <c r="AW717" s="317"/>
      <c r="AX717" s="317"/>
      <c r="AY717" s="317"/>
      <c r="AZ717" s="317"/>
      <c r="BA717" s="317"/>
      <c r="BB717" s="317"/>
      <c r="BC717" s="317"/>
      <c r="BD717" s="317"/>
      <c r="BE717" s="317"/>
      <c r="BF717" s="317"/>
      <c r="BG717" s="317"/>
      <c r="BH717" s="317"/>
      <c r="BI717" s="317"/>
      <c r="BJ717" s="317"/>
      <c r="BK717" s="317"/>
      <c r="BL717" s="317"/>
      <c r="BM717" s="317"/>
      <c r="BN717" s="317"/>
      <c r="BO717" s="317"/>
      <c r="BP717" s="317"/>
      <c r="BQ717" s="317"/>
      <c r="BR717" s="317"/>
      <c r="BS717" s="317"/>
      <c r="BT717" s="317"/>
    </row>
    <row r="718" spans="1:72" x14ac:dyDescent="0.15">
      <c r="B718" s="2"/>
      <c r="C718" s="2"/>
      <c r="E718" s="31"/>
      <c r="F718" s="7"/>
      <c r="G718" s="7"/>
      <c r="L718" s="7"/>
      <c r="M718" s="3"/>
      <c r="N718" s="129"/>
    </row>
    <row r="719" spans="1:72" ht="16" x14ac:dyDescent="0.2">
      <c r="B719" s="227" t="s">
        <v>479</v>
      </c>
      <c r="C719" s="2"/>
      <c r="E719" s="31"/>
      <c r="F719" s="7"/>
      <c r="G719" s="7"/>
      <c r="L719" s="7"/>
      <c r="M719" s="401">
        <f>M709+SUM(M714:M717)</f>
        <v>0</v>
      </c>
      <c r="N719" s="184" t="s">
        <v>505</v>
      </c>
    </row>
    <row r="720" spans="1:72" s="316" customFormat="1" ht="25" x14ac:dyDescent="0.2">
      <c r="A720" s="321"/>
      <c r="B720" s="359"/>
      <c r="C720" s="322"/>
      <c r="D720" s="323"/>
      <c r="E720" s="354"/>
      <c r="F720" s="216"/>
      <c r="G720" s="216"/>
      <c r="H720" s="217"/>
      <c r="I720" s="325"/>
      <c r="J720" s="217"/>
      <c r="K720" s="325"/>
      <c r="L720" s="325"/>
      <c r="M720" s="339"/>
      <c r="N720" s="183" t="s">
        <v>504</v>
      </c>
      <c r="O720" s="217"/>
      <c r="P720" s="217"/>
      <c r="Q720" s="217"/>
      <c r="R720" s="217"/>
      <c r="S720" s="217"/>
      <c r="T720" s="217"/>
      <c r="U720" s="217"/>
      <c r="V720" s="217"/>
      <c r="W720" s="317"/>
      <c r="X720" s="317"/>
      <c r="Y720" s="317"/>
      <c r="Z720" s="317"/>
      <c r="AA720" s="317"/>
      <c r="AB720" s="317"/>
      <c r="AC720" s="317"/>
      <c r="AD720" s="317"/>
      <c r="AE720" s="317"/>
      <c r="AF720" s="317"/>
      <c r="AG720" s="317"/>
      <c r="AH720" s="317"/>
      <c r="AI720" s="317"/>
      <c r="AJ720" s="317"/>
      <c r="AK720" s="317"/>
      <c r="AL720" s="317"/>
      <c r="AM720" s="317"/>
      <c r="AN720" s="317"/>
      <c r="AO720" s="317"/>
      <c r="AP720" s="317"/>
      <c r="AQ720" s="317"/>
      <c r="AR720" s="317"/>
      <c r="AS720" s="317"/>
      <c r="AT720" s="317"/>
      <c r="AU720" s="317"/>
      <c r="AV720" s="317"/>
      <c r="AW720" s="317"/>
      <c r="AX720" s="317"/>
      <c r="AY720" s="317"/>
      <c r="AZ720" s="317"/>
      <c r="BA720" s="317"/>
      <c r="BB720" s="317"/>
      <c r="BC720" s="317"/>
      <c r="BD720" s="317"/>
      <c r="BE720" s="317"/>
      <c r="BF720" s="317"/>
      <c r="BG720" s="317"/>
      <c r="BH720" s="317"/>
      <c r="BI720" s="317"/>
      <c r="BJ720" s="317"/>
      <c r="BK720" s="317"/>
      <c r="BL720" s="317"/>
      <c r="BM720" s="317"/>
      <c r="BN720" s="317"/>
      <c r="BO720" s="317"/>
      <c r="BP720" s="317"/>
      <c r="BQ720" s="317"/>
      <c r="BR720" s="317"/>
      <c r="BS720" s="317"/>
      <c r="BT720" s="317"/>
    </row>
    <row r="721" spans="1:72" x14ac:dyDescent="0.15">
      <c r="B721" s="2"/>
      <c r="C721" s="2"/>
      <c r="M721" s="3"/>
      <c r="N721" s="129"/>
    </row>
    <row r="722" spans="1:72" ht="14" x14ac:dyDescent="0.15">
      <c r="A722" s="160"/>
      <c r="C722" s="122"/>
      <c r="D722" s="121"/>
      <c r="E722" s="161"/>
      <c r="F722" s="162"/>
      <c r="G722" s="123"/>
      <c r="H722" s="162"/>
      <c r="I722" s="123"/>
      <c r="J722" s="162"/>
      <c r="K722" s="123"/>
      <c r="L722" s="124"/>
      <c r="M722" s="3"/>
      <c r="N722" s="184"/>
    </row>
    <row r="723" spans="1:72" x14ac:dyDescent="0.15">
      <c r="M723" s="3"/>
      <c r="N723" s="183"/>
    </row>
    <row r="724" spans="1:72" x14ac:dyDescent="0.15">
      <c r="N724" s="126"/>
    </row>
    <row r="726" spans="1:72" s="121" customFormat="1" ht="19.5" customHeight="1" x14ac:dyDescent="0.15">
      <c r="A726" s="27"/>
      <c r="B726" s="9"/>
      <c r="C726" s="9"/>
      <c r="D726" s="9"/>
      <c r="E726" s="30"/>
      <c r="F726" s="6"/>
      <c r="G726" s="10"/>
      <c r="H726" s="6"/>
      <c r="I726" s="10"/>
      <c r="J726" s="6"/>
      <c r="K726" s="10"/>
      <c r="L726" s="10"/>
      <c r="M726" s="10"/>
      <c r="N726" s="127"/>
      <c r="O726" s="410"/>
      <c r="P726" s="410"/>
      <c r="Q726" s="410"/>
      <c r="R726" s="410"/>
      <c r="S726" s="410"/>
      <c r="T726" s="410"/>
      <c r="U726" s="410"/>
      <c r="V726" s="410"/>
      <c r="W726" s="162"/>
      <c r="X726" s="162"/>
      <c r="Y726" s="162"/>
      <c r="Z726" s="162"/>
      <c r="AA726" s="162"/>
      <c r="AB726" s="162"/>
      <c r="AC726" s="162"/>
      <c r="AD726" s="162"/>
      <c r="AE726" s="162"/>
      <c r="AF726" s="162"/>
      <c r="AG726" s="162"/>
      <c r="AH726" s="162"/>
      <c r="AI726" s="162"/>
      <c r="AJ726" s="162"/>
      <c r="AK726" s="162"/>
      <c r="AL726" s="162"/>
      <c r="AM726" s="162"/>
      <c r="AN726" s="162"/>
      <c r="AO726" s="162"/>
      <c r="AP726" s="162"/>
      <c r="AQ726" s="162"/>
      <c r="AR726" s="162"/>
      <c r="AS726" s="162"/>
      <c r="AT726" s="162"/>
      <c r="AU726" s="162"/>
      <c r="AV726" s="162"/>
      <c r="AW726" s="162"/>
      <c r="AX726" s="162"/>
      <c r="AY726" s="162"/>
      <c r="AZ726" s="162"/>
      <c r="BA726" s="162"/>
      <c r="BB726" s="162"/>
      <c r="BC726" s="162"/>
      <c r="BD726" s="162"/>
      <c r="BE726" s="162"/>
      <c r="BF726" s="162"/>
      <c r="BG726" s="162"/>
      <c r="BH726" s="162"/>
      <c r="BI726" s="162"/>
      <c r="BJ726" s="162"/>
      <c r="BK726" s="162"/>
      <c r="BL726" s="162"/>
      <c r="BM726" s="162"/>
      <c r="BN726" s="162"/>
      <c r="BO726" s="162"/>
      <c r="BP726" s="162"/>
      <c r="BQ726" s="162"/>
      <c r="BR726" s="162"/>
      <c r="BS726" s="162"/>
      <c r="BT726" s="162"/>
    </row>
    <row r="727" spans="1:72" x14ac:dyDescent="0.15">
      <c r="O727" s="334"/>
      <c r="R727" s="216"/>
      <c r="S727" s="408"/>
    </row>
    <row r="728" spans="1:72" x14ac:dyDescent="0.15">
      <c r="O728" s="334"/>
      <c r="R728" s="216"/>
      <c r="S728" s="216"/>
    </row>
  </sheetData>
  <mergeCells count="2">
    <mergeCell ref="B1:E1"/>
    <mergeCell ref="D518:F518"/>
  </mergeCells>
  <phoneticPr fontId="0" type="noConversion"/>
  <printOptions gridLines="1" gridLinesSet="0"/>
  <pageMargins left="0.27559055118110237" right="0.23622047244094491" top="0.35433070866141736" bottom="0.55118110236220474" header="0.31496062992125984" footer="0.35433070866141736"/>
  <pageSetup paperSize="9" fitToHeight="25" orientation="landscape"/>
  <headerFooter>
    <oddFooter>&amp;L&amp;"Arial,Regular"&amp;8Screen Australia&amp;C&amp;"Arial,Regular"&amp;8&amp;F&amp;R&amp;"Arial,Regular"&amp;9Page &amp;P/&amp;N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8"/>
  </sheetPr>
  <dimension ref="A1:S102"/>
  <sheetViews>
    <sheetView workbookViewId="0">
      <pane ySplit="1" activePane="bottomLeft"/>
      <selection pane="bottomLeft"/>
    </sheetView>
  </sheetViews>
  <sheetFormatPr baseColWidth="10" defaultColWidth="9.140625" defaultRowHeight="13" x14ac:dyDescent="0.15"/>
  <cols>
    <col min="1" max="1" width="9.140625" style="315" customWidth="1"/>
    <col min="2" max="2" width="21.140625" style="315" customWidth="1"/>
    <col min="3" max="3" width="30.140625" style="315" customWidth="1"/>
    <col min="4" max="4" width="11.42578125" style="315" customWidth="1"/>
    <col min="5" max="5" width="11.28515625" style="377" customWidth="1"/>
    <col min="6" max="6" width="11.140625" style="377" customWidth="1"/>
    <col min="7" max="7" width="14" style="377" customWidth="1"/>
    <col min="8" max="8" width="22.140625" style="315" customWidth="1"/>
    <col min="9" max="9" width="9.140625" style="366" customWidth="1"/>
    <col min="10" max="16384" width="9.140625" style="315"/>
  </cols>
  <sheetData>
    <row r="1" spans="1:8" ht="12.75" customHeight="1" x14ac:dyDescent="0.15">
      <c r="A1" s="363" t="s">
        <v>536</v>
      </c>
      <c r="B1" s="364"/>
      <c r="C1" s="363" t="str">
        <f>Cover!D3</f>
        <v>"      ..Project Title ...      "</v>
      </c>
      <c r="D1" s="364"/>
      <c r="E1" s="363"/>
      <c r="F1" s="363"/>
      <c r="G1" s="363"/>
      <c r="H1" s="365" t="s">
        <v>668</v>
      </c>
    </row>
    <row r="2" spans="1:8" ht="12.75" customHeight="1" x14ac:dyDescent="0.15">
      <c r="B2" s="367" t="s">
        <v>537</v>
      </c>
      <c r="C2" s="368" t="s">
        <v>739</v>
      </c>
      <c r="D2" s="505" t="s">
        <v>636</v>
      </c>
      <c r="E2" s="505"/>
      <c r="F2" s="505" t="s">
        <v>666</v>
      </c>
      <c r="G2" s="505"/>
      <c r="H2" s="369" t="s">
        <v>859</v>
      </c>
    </row>
    <row r="3" spans="1:8" ht="12.75" customHeight="1" x14ac:dyDescent="0.15">
      <c r="A3" s="370"/>
      <c r="B3" s="371"/>
      <c r="C3" s="372"/>
      <c r="D3" s="373" t="s">
        <v>435</v>
      </c>
      <c r="E3" s="373" t="s">
        <v>436</v>
      </c>
      <c r="F3" s="374" t="s">
        <v>667</v>
      </c>
      <c r="G3" s="375">
        <v>0.99</v>
      </c>
      <c r="H3" s="369" t="s">
        <v>858</v>
      </c>
    </row>
    <row r="4" spans="1:8" ht="12.75" customHeight="1" x14ac:dyDescent="0.15">
      <c r="A4" s="376" t="s">
        <v>791</v>
      </c>
      <c r="B4" s="377"/>
      <c r="D4" s="378"/>
      <c r="E4" s="379"/>
      <c r="F4" s="379"/>
      <c r="G4" s="379"/>
      <c r="H4" s="380" t="s">
        <v>860</v>
      </c>
    </row>
    <row r="5" spans="1:8" ht="12.75" customHeight="1" x14ac:dyDescent="0.15">
      <c r="A5" s="381" t="s">
        <v>747</v>
      </c>
      <c r="B5" s="315" t="s">
        <v>748</v>
      </c>
      <c r="C5" s="315" t="s">
        <v>480</v>
      </c>
      <c r="D5" s="382">
        <f>Budget!M13</f>
        <v>0</v>
      </c>
      <c r="E5" s="379"/>
      <c r="F5" s="382">
        <f>D5*G$3</f>
        <v>0</v>
      </c>
      <c r="G5" s="379"/>
      <c r="H5" s="383"/>
    </row>
    <row r="6" spans="1:8" ht="12.75" customHeight="1" x14ac:dyDescent="0.15">
      <c r="A6" s="381" t="s">
        <v>750</v>
      </c>
      <c r="B6" s="315" t="s">
        <v>751</v>
      </c>
      <c r="C6" s="315" t="s">
        <v>480</v>
      </c>
      <c r="D6" s="384">
        <f>Budget!M33</f>
        <v>0</v>
      </c>
      <c r="E6" s="385">
        <f>D5+D6</f>
        <v>0</v>
      </c>
      <c r="F6" s="384">
        <f>D6*G$3</f>
        <v>0</v>
      </c>
      <c r="G6" s="385">
        <f>F5+F6</f>
        <v>0</v>
      </c>
      <c r="H6" s="383"/>
    </row>
    <row r="7" spans="1:8" ht="12.75" customHeight="1" x14ac:dyDescent="0.15">
      <c r="A7" s="381" t="s">
        <v>752</v>
      </c>
      <c r="B7" s="315" t="s">
        <v>753</v>
      </c>
      <c r="C7" s="315" t="s">
        <v>480</v>
      </c>
      <c r="D7" s="382">
        <f>Budget!M42</f>
        <v>0</v>
      </c>
      <c r="E7" s="379"/>
      <c r="F7" s="382">
        <f>D7*G$3</f>
        <v>0</v>
      </c>
      <c r="G7" s="379"/>
      <c r="H7" s="383"/>
    </row>
    <row r="8" spans="1:8" ht="12.75" customHeight="1" x14ac:dyDescent="0.15">
      <c r="A8" s="381" t="s">
        <v>754</v>
      </c>
      <c r="B8" s="315" t="s">
        <v>755</v>
      </c>
      <c r="C8" s="315" t="s">
        <v>480</v>
      </c>
      <c r="D8" s="384">
        <f>Budget!M47</f>
        <v>0</v>
      </c>
      <c r="E8" s="385">
        <f>D7+D8</f>
        <v>0</v>
      </c>
      <c r="F8" s="384">
        <f>D8*G3</f>
        <v>0</v>
      </c>
      <c r="G8" s="385">
        <f>F7+F8</f>
        <v>0</v>
      </c>
      <c r="H8" s="383"/>
    </row>
    <row r="9" spans="1:8" ht="12.75" customHeight="1" x14ac:dyDescent="0.15">
      <c r="A9" s="381" t="s">
        <v>711</v>
      </c>
      <c r="B9" s="315" t="s">
        <v>792</v>
      </c>
      <c r="C9" s="315" t="s">
        <v>480</v>
      </c>
      <c r="D9" s="378"/>
      <c r="E9" s="379">
        <f>Budget!M53</f>
        <v>0</v>
      </c>
      <c r="F9" s="378"/>
      <c r="G9" s="379">
        <f>E9*G$3</f>
        <v>0</v>
      </c>
      <c r="H9" s="383"/>
    </row>
    <row r="10" spans="1:8" ht="17" customHeight="1" x14ac:dyDescent="0.15">
      <c r="A10" s="381"/>
      <c r="B10" s="386" t="s">
        <v>481</v>
      </c>
      <c r="C10" s="370"/>
      <c r="D10" s="378"/>
      <c r="E10" s="387">
        <f>SUM(E5:E9)</f>
        <v>0</v>
      </c>
      <c r="F10" s="378"/>
      <c r="G10" s="387">
        <f>SUM(G5:G9)</f>
        <v>0</v>
      </c>
      <c r="H10" s="388">
        <f>Budget!M55</f>
        <v>0</v>
      </c>
    </row>
    <row r="11" spans="1:8" ht="12.75" customHeight="1" x14ac:dyDescent="0.15">
      <c r="A11" s="381"/>
      <c r="B11" s="389"/>
      <c r="C11" s="390"/>
      <c r="D11" s="378"/>
      <c r="E11" s="385"/>
      <c r="F11" s="378"/>
      <c r="G11" s="385"/>
      <c r="H11" s="388"/>
    </row>
    <row r="12" spans="1:8" ht="12.75" customHeight="1" x14ac:dyDescent="0.15">
      <c r="A12" s="376" t="s">
        <v>790</v>
      </c>
      <c r="B12" s="377"/>
      <c r="D12" s="378"/>
      <c r="E12" s="379"/>
      <c r="F12" s="378"/>
      <c r="G12" s="379"/>
      <c r="H12" s="383"/>
    </row>
    <row r="13" spans="1:8" ht="12.75" customHeight="1" x14ac:dyDescent="0.15">
      <c r="A13" s="391" t="s">
        <v>760</v>
      </c>
      <c r="B13" s="377"/>
      <c r="D13" s="378"/>
      <c r="E13" s="379"/>
      <c r="F13" s="378"/>
      <c r="G13" s="379"/>
      <c r="H13" s="383"/>
    </row>
    <row r="14" spans="1:8" ht="12.75" customHeight="1" x14ac:dyDescent="0.15">
      <c r="A14" s="392" t="s">
        <v>538</v>
      </c>
      <c r="B14" s="315" t="s">
        <v>482</v>
      </c>
      <c r="D14" s="382"/>
      <c r="E14" s="379"/>
      <c r="F14" s="382"/>
      <c r="G14" s="379"/>
      <c r="H14" s="383"/>
    </row>
    <row r="15" spans="1:8" ht="12.75" customHeight="1" x14ac:dyDescent="0.15">
      <c r="A15" s="381">
        <v>1</v>
      </c>
      <c r="C15" s="315" t="s">
        <v>30</v>
      </c>
      <c r="D15" s="382">
        <f>Budget!M73</f>
        <v>0</v>
      </c>
      <c r="E15" s="379"/>
      <c r="F15" s="382">
        <f>D15*G$3</f>
        <v>0</v>
      </c>
      <c r="G15" s="379"/>
      <c r="H15" s="383"/>
    </row>
    <row r="16" spans="1:8" ht="12.75" customHeight="1" x14ac:dyDescent="0.15">
      <c r="A16" s="381">
        <v>2</v>
      </c>
      <c r="C16" s="315" t="s">
        <v>532</v>
      </c>
      <c r="D16" s="382">
        <f>Budget!M77</f>
        <v>0</v>
      </c>
      <c r="E16" s="379"/>
      <c r="F16" s="382">
        <f t="shared" ref="F16:F39" si="0">D16*G$3</f>
        <v>0</v>
      </c>
      <c r="G16" s="379"/>
      <c r="H16" s="383"/>
    </row>
    <row r="17" spans="1:8" ht="12.75" customHeight="1" x14ac:dyDescent="0.15">
      <c r="A17" s="381">
        <v>3</v>
      </c>
      <c r="C17" s="315" t="s">
        <v>531</v>
      </c>
      <c r="D17" s="382">
        <f>Budget!M82</f>
        <v>0</v>
      </c>
      <c r="E17" s="379"/>
      <c r="F17" s="382">
        <f t="shared" si="0"/>
        <v>0</v>
      </c>
      <c r="G17" s="379"/>
      <c r="H17" s="383"/>
    </row>
    <row r="18" spans="1:8" ht="12.75" customHeight="1" x14ac:dyDescent="0.15">
      <c r="A18" s="381">
        <v>4</v>
      </c>
      <c r="C18" s="315" t="s">
        <v>483</v>
      </c>
      <c r="D18" s="382">
        <f>Budget!M88</f>
        <v>0</v>
      </c>
      <c r="E18" s="379"/>
      <c r="F18" s="382">
        <f t="shared" si="0"/>
        <v>0</v>
      </c>
      <c r="G18" s="379"/>
      <c r="H18" s="383"/>
    </row>
    <row r="19" spans="1:8" ht="12.75" customHeight="1" x14ac:dyDescent="0.15">
      <c r="A19" s="381">
        <v>5</v>
      </c>
      <c r="C19" s="315" t="s">
        <v>484</v>
      </c>
      <c r="D19" s="382">
        <f>Budget!M93</f>
        <v>0</v>
      </c>
      <c r="E19" s="379"/>
      <c r="F19" s="382">
        <f t="shared" si="0"/>
        <v>0</v>
      </c>
      <c r="G19" s="379"/>
      <c r="H19" s="383"/>
    </row>
    <row r="20" spans="1:8" ht="12.75" customHeight="1" x14ac:dyDescent="0.15">
      <c r="A20" s="381">
        <v>6</v>
      </c>
      <c r="C20" s="315" t="s">
        <v>485</v>
      </c>
      <c r="D20" s="382">
        <f>Budget!M98</f>
        <v>0</v>
      </c>
      <c r="E20" s="379"/>
      <c r="F20" s="382">
        <f t="shared" si="0"/>
        <v>0</v>
      </c>
      <c r="G20" s="379"/>
      <c r="H20" s="383"/>
    </row>
    <row r="21" spans="1:8" ht="12.75" customHeight="1" x14ac:dyDescent="0.15">
      <c r="A21" s="381">
        <v>7</v>
      </c>
      <c r="C21" s="315" t="s">
        <v>486</v>
      </c>
      <c r="D21" s="382">
        <f>Budget!M103</f>
        <v>0</v>
      </c>
      <c r="E21" s="379"/>
      <c r="F21" s="382">
        <f t="shared" si="0"/>
        <v>0</v>
      </c>
      <c r="G21" s="379"/>
      <c r="H21" s="383"/>
    </row>
    <row r="22" spans="1:8" ht="12.75" customHeight="1" x14ac:dyDescent="0.15">
      <c r="A22" s="381">
        <v>8</v>
      </c>
      <c r="C22" s="315" t="s">
        <v>31</v>
      </c>
      <c r="D22" s="382">
        <f>Budget!M108</f>
        <v>0</v>
      </c>
      <c r="E22" s="379"/>
      <c r="F22" s="382">
        <f t="shared" si="0"/>
        <v>0</v>
      </c>
      <c r="G22" s="379"/>
      <c r="H22" s="383"/>
    </row>
    <row r="23" spans="1:8" ht="12.75" customHeight="1" x14ac:dyDescent="0.15">
      <c r="A23" s="381">
        <v>9</v>
      </c>
      <c r="C23" s="315" t="s">
        <v>533</v>
      </c>
      <c r="D23" s="382">
        <f>Budget!M112</f>
        <v>0</v>
      </c>
      <c r="E23" s="379"/>
      <c r="F23" s="382">
        <f t="shared" si="0"/>
        <v>0</v>
      </c>
      <c r="G23" s="379"/>
      <c r="H23" s="383"/>
    </row>
    <row r="24" spans="1:8" ht="12.75" customHeight="1" x14ac:dyDescent="0.15">
      <c r="A24" s="381">
        <v>10</v>
      </c>
      <c r="C24" s="315" t="s">
        <v>710</v>
      </c>
      <c r="D24" s="382">
        <f>Budget!M116</f>
        <v>0</v>
      </c>
      <c r="E24" s="379"/>
      <c r="F24" s="382">
        <f t="shared" si="0"/>
        <v>0</v>
      </c>
      <c r="G24" s="379"/>
      <c r="H24" s="383"/>
    </row>
    <row r="25" spans="1:8" ht="12.75" customHeight="1" x14ac:dyDescent="0.15">
      <c r="A25" s="381">
        <v>11</v>
      </c>
      <c r="C25" s="315" t="s">
        <v>712</v>
      </c>
      <c r="D25" s="382">
        <f>Budget!M124</f>
        <v>0</v>
      </c>
      <c r="E25" s="379"/>
      <c r="F25" s="382">
        <f t="shared" si="0"/>
        <v>0</v>
      </c>
      <c r="G25" s="379"/>
      <c r="H25" s="383"/>
    </row>
    <row r="26" spans="1:8" ht="12.75" customHeight="1" x14ac:dyDescent="0.15">
      <c r="A26" s="381">
        <v>12</v>
      </c>
      <c r="C26" s="315" t="s">
        <v>713</v>
      </c>
      <c r="D26" s="382">
        <f>Budget!M127</f>
        <v>0</v>
      </c>
      <c r="E26" s="379"/>
      <c r="F26" s="382">
        <f t="shared" si="0"/>
        <v>0</v>
      </c>
      <c r="G26" s="379"/>
      <c r="H26" s="383"/>
    </row>
    <row r="27" spans="1:8" ht="12.75" customHeight="1" x14ac:dyDescent="0.15">
      <c r="A27" s="381">
        <v>13</v>
      </c>
      <c r="C27" s="315" t="s">
        <v>714</v>
      </c>
      <c r="D27" s="382">
        <f>Budget!M130</f>
        <v>0</v>
      </c>
      <c r="E27" s="379"/>
      <c r="F27" s="382">
        <f t="shared" si="0"/>
        <v>0</v>
      </c>
      <c r="G27" s="379"/>
      <c r="H27" s="383"/>
    </row>
    <row r="28" spans="1:8" ht="12.75" customHeight="1" x14ac:dyDescent="0.15">
      <c r="A28" s="381">
        <v>14</v>
      </c>
      <c r="C28" s="315" t="s">
        <v>715</v>
      </c>
      <c r="D28" s="382">
        <f>Budget!M133</f>
        <v>0</v>
      </c>
      <c r="E28" s="379"/>
      <c r="F28" s="382">
        <f t="shared" si="0"/>
        <v>0</v>
      </c>
      <c r="G28" s="379"/>
      <c r="H28" s="383"/>
    </row>
    <row r="29" spans="1:8" ht="12.75" customHeight="1" x14ac:dyDescent="0.15">
      <c r="A29" s="381">
        <v>15</v>
      </c>
      <c r="C29" s="315" t="s">
        <v>897</v>
      </c>
      <c r="D29" s="382">
        <f>Budget!M136</f>
        <v>0</v>
      </c>
      <c r="E29" s="379"/>
      <c r="F29" s="382">
        <f t="shared" si="0"/>
        <v>0</v>
      </c>
      <c r="G29" s="379"/>
      <c r="H29" s="383"/>
    </row>
    <row r="30" spans="1:8" ht="12.75" customHeight="1" x14ac:dyDescent="0.15">
      <c r="A30" s="381">
        <v>16</v>
      </c>
      <c r="C30" s="315" t="s">
        <v>572</v>
      </c>
      <c r="D30" s="382">
        <f>Budget!M140</f>
        <v>0</v>
      </c>
      <c r="E30" s="379"/>
      <c r="F30" s="382">
        <f t="shared" si="0"/>
        <v>0</v>
      </c>
      <c r="G30" s="379"/>
      <c r="H30" s="383"/>
    </row>
    <row r="31" spans="1:8" ht="12.75" customHeight="1" x14ac:dyDescent="0.15">
      <c r="A31" s="381">
        <v>17</v>
      </c>
      <c r="C31" s="315" t="s">
        <v>898</v>
      </c>
      <c r="D31" s="382">
        <f>Budget!M146</f>
        <v>0</v>
      </c>
      <c r="E31" s="379"/>
      <c r="F31" s="382">
        <f t="shared" si="0"/>
        <v>0</v>
      </c>
      <c r="G31" s="379"/>
      <c r="H31" s="383"/>
    </row>
    <row r="32" spans="1:8" ht="12.75" customHeight="1" x14ac:dyDescent="0.15">
      <c r="A32" s="381">
        <v>18</v>
      </c>
      <c r="C32" s="315" t="s">
        <v>893</v>
      </c>
      <c r="D32" s="382">
        <f>Budget!M153</f>
        <v>0</v>
      </c>
      <c r="E32" s="379"/>
      <c r="F32" s="382">
        <f t="shared" si="0"/>
        <v>0</v>
      </c>
      <c r="G32" s="379"/>
      <c r="H32" s="383"/>
    </row>
    <row r="33" spans="1:8" ht="12.75" customHeight="1" x14ac:dyDescent="0.15">
      <c r="A33" s="381">
        <v>19</v>
      </c>
      <c r="C33" s="315" t="s">
        <v>765</v>
      </c>
      <c r="D33" s="382">
        <f>Budget!M157</f>
        <v>0</v>
      </c>
      <c r="E33" s="379"/>
      <c r="F33" s="382">
        <f t="shared" si="0"/>
        <v>0</v>
      </c>
      <c r="G33" s="379"/>
      <c r="H33" s="383"/>
    </row>
    <row r="34" spans="1:8" ht="12.75" customHeight="1" x14ac:dyDescent="0.15">
      <c r="A34" s="381">
        <v>20</v>
      </c>
      <c r="C34" s="315" t="s">
        <v>32</v>
      </c>
      <c r="D34" s="382">
        <f>Budget!M165</f>
        <v>0</v>
      </c>
      <c r="E34" s="379"/>
      <c r="F34" s="382">
        <f t="shared" si="0"/>
        <v>0</v>
      </c>
      <c r="G34" s="379"/>
      <c r="H34" s="383"/>
    </row>
    <row r="35" spans="1:8" ht="12.75" customHeight="1" x14ac:dyDescent="0.15">
      <c r="A35" s="381">
        <v>21</v>
      </c>
      <c r="C35" s="315" t="s">
        <v>33</v>
      </c>
      <c r="D35" s="382">
        <f>Budget!M174</f>
        <v>0</v>
      </c>
      <c r="E35" s="379"/>
      <c r="F35" s="382">
        <f t="shared" si="0"/>
        <v>0</v>
      </c>
      <c r="G35" s="379"/>
      <c r="H35" s="383"/>
    </row>
    <row r="36" spans="1:8" ht="12.75" customHeight="1" x14ac:dyDescent="0.15">
      <c r="A36" s="381">
        <v>22</v>
      </c>
      <c r="C36" s="315" t="s">
        <v>35</v>
      </c>
      <c r="D36" s="382">
        <f>Budget!M180</f>
        <v>0</v>
      </c>
      <c r="E36" s="379"/>
      <c r="F36" s="382">
        <f t="shared" si="0"/>
        <v>0</v>
      </c>
      <c r="G36" s="379"/>
      <c r="H36" s="383"/>
    </row>
    <row r="37" spans="1:8" ht="12.75" customHeight="1" x14ac:dyDescent="0.15">
      <c r="A37" s="381">
        <v>23</v>
      </c>
      <c r="C37" s="315" t="s">
        <v>36</v>
      </c>
      <c r="D37" s="382">
        <f>Budget!M187</f>
        <v>0</v>
      </c>
      <c r="E37" s="379"/>
      <c r="F37" s="382">
        <f t="shared" si="0"/>
        <v>0</v>
      </c>
      <c r="G37" s="379"/>
      <c r="H37" s="383"/>
    </row>
    <row r="38" spans="1:8" ht="12.75" customHeight="1" x14ac:dyDescent="0.15">
      <c r="A38" s="381">
        <v>24</v>
      </c>
      <c r="C38" s="315" t="s">
        <v>37</v>
      </c>
      <c r="D38" s="382">
        <f>Budget!M192</f>
        <v>0</v>
      </c>
      <c r="E38" s="379"/>
      <c r="F38" s="382">
        <f t="shared" si="0"/>
        <v>0</v>
      </c>
      <c r="G38" s="379"/>
      <c r="H38" s="383"/>
    </row>
    <row r="39" spans="1:8" ht="12.75" customHeight="1" x14ac:dyDescent="0.15">
      <c r="A39" s="381">
        <v>24</v>
      </c>
      <c r="C39" s="315" t="s">
        <v>487</v>
      </c>
      <c r="D39" s="384">
        <f>Budget!M198</f>
        <v>0</v>
      </c>
      <c r="E39" s="393"/>
      <c r="F39" s="384">
        <f t="shared" si="0"/>
        <v>0</v>
      </c>
      <c r="G39" s="393"/>
      <c r="H39" s="383"/>
    </row>
    <row r="40" spans="1:8" ht="12.75" customHeight="1" x14ac:dyDescent="0.15">
      <c r="A40" s="381"/>
      <c r="B40" s="377" t="s">
        <v>488</v>
      </c>
      <c r="D40" s="378"/>
      <c r="E40" s="385">
        <f>SUM(D14:D39)</f>
        <v>0</v>
      </c>
      <c r="F40" s="378"/>
      <c r="G40" s="385">
        <f>SUM(F14:F39)</f>
        <v>0</v>
      </c>
      <c r="H40" s="388">
        <f>Budget!M200</f>
        <v>0</v>
      </c>
    </row>
    <row r="41" spans="1:8" ht="12.75" customHeight="1" x14ac:dyDescent="0.15">
      <c r="A41" s="381" t="s">
        <v>371</v>
      </c>
      <c r="B41" s="315" t="s">
        <v>589</v>
      </c>
      <c r="D41" s="378"/>
      <c r="E41" s="379">
        <f>Budget!M238</f>
        <v>0</v>
      </c>
      <c r="F41" s="378"/>
      <c r="G41" s="379">
        <f>E41*G$3</f>
        <v>0</v>
      </c>
      <c r="H41" s="383"/>
    </row>
    <row r="42" spans="1:8" ht="12.75" customHeight="1" x14ac:dyDescent="0.15">
      <c r="A42" s="381" t="s">
        <v>509</v>
      </c>
      <c r="B42" s="315" t="s">
        <v>899</v>
      </c>
      <c r="D42" s="378"/>
      <c r="E42" s="379">
        <f>Budget!M250</f>
        <v>0</v>
      </c>
      <c r="F42" s="378"/>
      <c r="G42" s="379">
        <f>E42*G$3</f>
        <v>0</v>
      </c>
      <c r="H42" s="383"/>
    </row>
    <row r="43" spans="1:8" ht="12.75" customHeight="1" x14ac:dyDescent="0.15">
      <c r="A43" s="381" t="s">
        <v>781</v>
      </c>
      <c r="B43" s="315" t="s">
        <v>40</v>
      </c>
      <c r="D43" s="378">
        <f>Budget!M257</f>
        <v>0</v>
      </c>
      <c r="E43" s="385"/>
      <c r="F43" s="378">
        <f>D43*G$3</f>
        <v>0</v>
      </c>
      <c r="G43" s="385"/>
      <c r="H43" s="383"/>
    </row>
    <row r="44" spans="1:8" ht="12.75" customHeight="1" x14ac:dyDescent="0.15">
      <c r="A44" s="381" t="s">
        <v>782</v>
      </c>
      <c r="B44" s="315" t="s">
        <v>624</v>
      </c>
      <c r="D44" s="384">
        <f>Budget!M261</f>
        <v>0</v>
      </c>
      <c r="E44" s="385">
        <f>D43+D44</f>
        <v>0</v>
      </c>
      <c r="F44" s="384">
        <f>D44*G$3</f>
        <v>0</v>
      </c>
      <c r="G44" s="385">
        <f>F43+F44</f>
        <v>0</v>
      </c>
      <c r="H44" s="383"/>
    </row>
    <row r="45" spans="1:8" ht="12.75" customHeight="1" x14ac:dyDescent="0.15">
      <c r="A45" s="381" t="s">
        <v>373</v>
      </c>
      <c r="B45" s="315" t="s">
        <v>786</v>
      </c>
      <c r="D45" s="382">
        <f>Budget!M270</f>
        <v>0</v>
      </c>
      <c r="E45" s="385"/>
      <c r="F45" s="382">
        <f>D45*G$3</f>
        <v>0</v>
      </c>
      <c r="G45" s="385"/>
      <c r="H45" s="383"/>
    </row>
    <row r="46" spans="1:8" ht="12.75" customHeight="1" x14ac:dyDescent="0.15">
      <c r="A46" s="381" t="s">
        <v>374</v>
      </c>
      <c r="B46" s="315" t="s">
        <v>783</v>
      </c>
      <c r="D46" s="384">
        <f>Budget!M276</f>
        <v>0</v>
      </c>
      <c r="E46" s="385">
        <f>D45+D46</f>
        <v>0</v>
      </c>
      <c r="F46" s="384">
        <f>D46*G$3</f>
        <v>0</v>
      </c>
      <c r="G46" s="385">
        <f>F45+F46</f>
        <v>0</v>
      </c>
      <c r="H46" s="383"/>
    </row>
    <row r="47" spans="1:8" ht="12.75" customHeight="1" x14ac:dyDescent="0.15">
      <c r="A47" s="381" t="s">
        <v>41</v>
      </c>
      <c r="B47" s="315" t="s">
        <v>376</v>
      </c>
      <c r="D47" s="382"/>
      <c r="E47" s="379">
        <f>Budget!L303</f>
        <v>0</v>
      </c>
      <c r="F47" s="382">
        <f>D47*G$3</f>
        <v>0</v>
      </c>
      <c r="G47" s="379">
        <f>E47*G$3</f>
        <v>0</v>
      </c>
      <c r="H47" s="383"/>
    </row>
    <row r="48" spans="1:8" ht="12.75" customHeight="1" x14ac:dyDescent="0.15">
      <c r="A48" s="381" t="s">
        <v>761</v>
      </c>
      <c r="B48" s="315" t="s">
        <v>593</v>
      </c>
      <c r="D48" s="378"/>
      <c r="E48" s="385">
        <f>Budget!M322</f>
        <v>0</v>
      </c>
      <c r="F48" s="378"/>
      <c r="G48" s="385">
        <f>E48*G$3</f>
        <v>0</v>
      </c>
      <c r="H48" s="383"/>
    </row>
    <row r="49" spans="1:19" ht="12.75" customHeight="1" x14ac:dyDescent="0.15">
      <c r="A49" s="381" t="s">
        <v>697</v>
      </c>
      <c r="B49" s="315" t="s">
        <v>584</v>
      </c>
      <c r="C49" s="315" t="s">
        <v>366</v>
      </c>
      <c r="D49" s="382">
        <f>Budget!M333</f>
        <v>0</v>
      </c>
      <c r="E49" s="379"/>
      <c r="F49" s="382">
        <f t="shared" ref="F49:F57" si="1">D49*G$3</f>
        <v>0</v>
      </c>
      <c r="G49" s="379"/>
      <c r="H49" s="383"/>
    </row>
    <row r="50" spans="1:19" ht="12.75" customHeight="1" x14ac:dyDescent="0.15">
      <c r="A50" s="381" t="s">
        <v>698</v>
      </c>
      <c r="C50" s="315" t="s">
        <v>369</v>
      </c>
      <c r="D50" s="382">
        <f>Budget!M339</f>
        <v>0</v>
      </c>
      <c r="E50" s="379"/>
      <c r="F50" s="382">
        <f t="shared" si="1"/>
        <v>0</v>
      </c>
      <c r="G50" s="379"/>
      <c r="H50" s="383"/>
    </row>
    <row r="51" spans="1:19" ht="12.75" customHeight="1" x14ac:dyDescent="0.15">
      <c r="A51" s="381" t="s">
        <v>699</v>
      </c>
      <c r="C51" s="315" t="s">
        <v>368</v>
      </c>
      <c r="D51" s="382">
        <f>Budget!M345</f>
        <v>0</v>
      </c>
      <c r="E51" s="379"/>
      <c r="F51" s="382">
        <f t="shared" si="1"/>
        <v>0</v>
      </c>
      <c r="G51" s="379"/>
      <c r="H51" s="383"/>
    </row>
    <row r="52" spans="1:19" ht="12.75" customHeight="1" x14ac:dyDescent="0.15">
      <c r="A52" s="381" t="s">
        <v>600</v>
      </c>
      <c r="C52" s="315" t="s">
        <v>367</v>
      </c>
      <c r="D52" s="382">
        <f>Budget!M350</f>
        <v>0</v>
      </c>
      <c r="E52" s="379"/>
      <c r="F52" s="382">
        <f t="shared" si="1"/>
        <v>0</v>
      </c>
      <c r="G52" s="379"/>
      <c r="H52" s="383"/>
    </row>
    <row r="53" spans="1:19" ht="12.75" customHeight="1" x14ac:dyDescent="0.15">
      <c r="A53" s="381" t="s">
        <v>601</v>
      </c>
      <c r="C53" s="315" t="s">
        <v>592</v>
      </c>
      <c r="D53" s="382">
        <f>Budget!M359</f>
        <v>0</v>
      </c>
      <c r="E53" s="379"/>
      <c r="F53" s="382">
        <f t="shared" si="1"/>
        <v>0</v>
      </c>
      <c r="G53" s="379"/>
      <c r="H53" s="383"/>
    </row>
    <row r="54" spans="1:19" ht="12.75" customHeight="1" x14ac:dyDescent="0.15">
      <c r="A54" s="381" t="s">
        <v>602</v>
      </c>
      <c r="C54" s="315" t="s">
        <v>657</v>
      </c>
      <c r="D54" s="382">
        <f>Budget!M366</f>
        <v>0</v>
      </c>
      <c r="E54" s="385"/>
      <c r="F54" s="382">
        <f t="shared" si="1"/>
        <v>0</v>
      </c>
      <c r="G54" s="385"/>
      <c r="H54" s="388">
        <f>Budget!L389</f>
        <v>0</v>
      </c>
    </row>
    <row r="55" spans="1:19" ht="12.75" customHeight="1" x14ac:dyDescent="0.15">
      <c r="A55" s="381" t="s">
        <v>122</v>
      </c>
      <c r="C55" s="315" t="s">
        <v>42</v>
      </c>
      <c r="D55" s="382">
        <f>Budget!M373</f>
        <v>0</v>
      </c>
      <c r="E55" s="385"/>
      <c r="F55" s="382">
        <f t="shared" si="1"/>
        <v>0</v>
      </c>
      <c r="G55" s="385"/>
      <c r="H55" s="388"/>
    </row>
    <row r="56" spans="1:19" ht="12.75" customHeight="1" x14ac:dyDescent="0.15">
      <c r="A56" s="381" t="s">
        <v>124</v>
      </c>
      <c r="C56" s="315" t="s">
        <v>43</v>
      </c>
      <c r="D56" s="382">
        <f>Budget!M379</f>
        <v>0</v>
      </c>
      <c r="E56" s="385"/>
      <c r="F56" s="382">
        <f t="shared" si="1"/>
        <v>0</v>
      </c>
      <c r="G56" s="385"/>
      <c r="H56" s="388"/>
    </row>
    <row r="57" spans="1:19" ht="12.75" customHeight="1" x14ac:dyDescent="0.15">
      <c r="A57" s="381" t="s">
        <v>155</v>
      </c>
      <c r="C57" s="315" t="s">
        <v>44</v>
      </c>
      <c r="D57" s="384">
        <f>Budget!M386</f>
        <v>0</v>
      </c>
      <c r="E57" s="385">
        <f>SUM(D49:D57)</f>
        <v>0</v>
      </c>
      <c r="F57" s="382">
        <f t="shared" si="1"/>
        <v>0</v>
      </c>
      <c r="G57" s="385">
        <f>E57*G$3</f>
        <v>0</v>
      </c>
      <c r="H57" s="388"/>
    </row>
    <row r="58" spans="1:19" ht="12.75" customHeight="1" x14ac:dyDescent="0.15">
      <c r="A58" s="381" t="s">
        <v>606</v>
      </c>
      <c r="B58" s="315" t="s">
        <v>762</v>
      </c>
      <c r="D58" s="378"/>
      <c r="E58" s="385">
        <f>Budget!M396</f>
        <v>0</v>
      </c>
      <c r="F58" s="378"/>
      <c r="G58" s="385">
        <f t="shared" ref="G58:G63" si="2">E58*G$3</f>
        <v>0</v>
      </c>
      <c r="H58" s="383"/>
    </row>
    <row r="59" spans="1:19" ht="12.75" customHeight="1" x14ac:dyDescent="0.15">
      <c r="A59" s="381" t="s">
        <v>607</v>
      </c>
      <c r="B59" s="315" t="s">
        <v>608</v>
      </c>
      <c r="D59" s="378"/>
      <c r="E59" s="385">
        <f>Budget!M430</f>
        <v>0</v>
      </c>
      <c r="F59" s="378"/>
      <c r="G59" s="385">
        <f t="shared" si="2"/>
        <v>0</v>
      </c>
      <c r="H59" s="383"/>
    </row>
    <row r="60" spans="1:19" ht="12.75" customHeight="1" x14ac:dyDescent="0.15">
      <c r="A60" s="381" t="s">
        <v>609</v>
      </c>
      <c r="B60" s="315" t="s">
        <v>642</v>
      </c>
      <c r="D60" s="378"/>
      <c r="E60" s="385">
        <f>Budget!M452</f>
        <v>0</v>
      </c>
      <c r="F60" s="378"/>
      <c r="G60" s="385">
        <f t="shared" si="2"/>
        <v>0</v>
      </c>
      <c r="H60" s="383"/>
    </row>
    <row r="61" spans="1:19" ht="12.75" customHeight="1" x14ac:dyDescent="0.15">
      <c r="A61" s="381" t="s">
        <v>610</v>
      </c>
      <c r="B61" s="315" t="s">
        <v>793</v>
      </c>
      <c r="D61" s="378"/>
      <c r="E61" s="385">
        <f>Budget!M473</f>
        <v>0</v>
      </c>
      <c r="F61" s="378"/>
      <c r="G61" s="385">
        <f t="shared" si="2"/>
        <v>0</v>
      </c>
      <c r="H61" s="383"/>
    </row>
    <row r="62" spans="1:19" ht="12.75" customHeight="1" x14ac:dyDescent="0.15">
      <c r="A62" s="381" t="s">
        <v>611</v>
      </c>
      <c r="B62" s="315" t="s">
        <v>446</v>
      </c>
      <c r="D62" s="378"/>
      <c r="E62" s="385">
        <f>Budget!M491</f>
        <v>0</v>
      </c>
      <c r="F62" s="378"/>
      <c r="G62" s="385">
        <f t="shared" si="2"/>
        <v>0</v>
      </c>
      <c r="H62" s="383"/>
    </row>
    <row r="63" spans="1:19" ht="12.75" customHeight="1" x14ac:dyDescent="0.15">
      <c r="A63" s="381" t="s">
        <v>612</v>
      </c>
      <c r="B63" s="315" t="s">
        <v>658</v>
      </c>
      <c r="D63" s="378"/>
      <c r="E63" s="385">
        <f>Budget!M494</f>
        <v>0</v>
      </c>
      <c r="F63" s="378"/>
      <c r="G63" s="385">
        <f t="shared" si="2"/>
        <v>0</v>
      </c>
      <c r="H63" s="383"/>
    </row>
    <row r="64" spans="1:19" ht="12.75" customHeight="1" x14ac:dyDescent="0.15">
      <c r="A64" s="381"/>
      <c r="B64" s="391" t="s">
        <v>777</v>
      </c>
      <c r="D64" s="378"/>
      <c r="E64" s="394">
        <f>SUM(E40:E63)</f>
        <v>0</v>
      </c>
      <c r="F64" s="378"/>
      <c r="G64" s="394">
        <f>SUM(G40:G63)</f>
        <v>0</v>
      </c>
      <c r="H64" s="388">
        <f>Budget!M496</f>
        <v>0</v>
      </c>
      <c r="S64" s="385">
        <f>SUM(F47:F47)</f>
        <v>0</v>
      </c>
    </row>
    <row r="65" spans="1:19" ht="12.75" customHeight="1" x14ac:dyDescent="0.15">
      <c r="A65" s="381"/>
      <c r="B65" s="391"/>
      <c r="D65" s="378"/>
      <c r="E65" s="385"/>
      <c r="F65" s="378"/>
      <c r="G65" s="385"/>
      <c r="H65" s="388"/>
      <c r="S65" s="385"/>
    </row>
    <row r="66" spans="1:19" ht="14" customHeight="1" x14ac:dyDescent="0.15">
      <c r="A66" s="391" t="s">
        <v>895</v>
      </c>
      <c r="D66" s="378"/>
      <c r="E66" s="385"/>
      <c r="F66" s="378"/>
      <c r="G66" s="385"/>
      <c r="H66" s="383"/>
    </row>
    <row r="67" spans="1:19" ht="12.75" customHeight="1" x14ac:dyDescent="0.15">
      <c r="A67" s="381" t="s">
        <v>613</v>
      </c>
      <c r="B67" s="315" t="s">
        <v>534</v>
      </c>
      <c r="D67" s="378"/>
      <c r="E67" s="385">
        <f>Budget!M524</f>
        <v>0</v>
      </c>
      <c r="F67" s="378"/>
      <c r="G67" s="385">
        <f>E67*G$3</f>
        <v>0</v>
      </c>
      <c r="H67" s="383"/>
    </row>
    <row r="68" spans="1:19" ht="12.75" customHeight="1" x14ac:dyDescent="0.15">
      <c r="A68" s="381" t="s">
        <v>647</v>
      </c>
      <c r="B68" s="315" t="s">
        <v>648</v>
      </c>
      <c r="D68" s="378"/>
      <c r="E68" s="385">
        <f>Budget!M543</f>
        <v>0</v>
      </c>
      <c r="F68" s="378"/>
      <c r="G68" s="385">
        <f>E68*G$3</f>
        <v>0</v>
      </c>
      <c r="H68" s="383"/>
    </row>
    <row r="69" spans="1:19" ht="12.75" customHeight="1" x14ac:dyDescent="0.15">
      <c r="A69" s="381" t="s">
        <v>643</v>
      </c>
      <c r="B69" s="315" t="s">
        <v>649</v>
      </c>
      <c r="D69" s="378"/>
      <c r="E69" s="385">
        <f>Budget!M559</f>
        <v>0</v>
      </c>
      <c r="F69" s="378"/>
      <c r="G69" s="385">
        <f>E69*G$3</f>
        <v>0</v>
      </c>
      <c r="H69" s="383"/>
    </row>
    <row r="70" spans="1:19" ht="12.75" customHeight="1" x14ac:dyDescent="0.15">
      <c r="A70" s="381" t="s">
        <v>61</v>
      </c>
      <c r="B70" s="315" t="s">
        <v>78</v>
      </c>
      <c r="D70" s="378"/>
      <c r="E70" s="385"/>
      <c r="F70" s="378"/>
      <c r="G70" s="385"/>
      <c r="H70" s="383"/>
    </row>
    <row r="71" spans="1:19" ht="12.75" customHeight="1" x14ac:dyDescent="0.15">
      <c r="A71" s="381" t="s">
        <v>708</v>
      </c>
      <c r="C71" s="315" t="s">
        <v>79</v>
      </c>
      <c r="D71" s="378">
        <f>Budget!M584</f>
        <v>0</v>
      </c>
      <c r="E71" s="385"/>
      <c r="F71" s="378">
        <f>D71*G$3</f>
        <v>0</v>
      </c>
      <c r="G71" s="385"/>
      <c r="H71" s="383"/>
      <c r="I71" s="413"/>
    </row>
    <row r="72" spans="1:19" ht="12.75" customHeight="1" x14ac:dyDescent="0.15">
      <c r="A72" s="381" t="s">
        <v>709</v>
      </c>
      <c r="C72" s="315" t="s">
        <v>80</v>
      </c>
      <c r="D72" s="382">
        <f>Budget!M591</f>
        <v>0</v>
      </c>
      <c r="E72" s="385"/>
      <c r="F72" s="378">
        <f t="shared" ref="F72:F80" si="3">D72*G$3</f>
        <v>0</v>
      </c>
      <c r="G72" s="385"/>
      <c r="H72" s="383"/>
      <c r="I72" s="413"/>
    </row>
    <row r="73" spans="1:19" ht="12.75" customHeight="1" x14ac:dyDescent="0.15">
      <c r="A73" s="381" t="s">
        <v>128</v>
      </c>
      <c r="C73" s="315" t="s">
        <v>81</v>
      </c>
      <c r="D73" s="382">
        <f>Budget!M596</f>
        <v>0</v>
      </c>
      <c r="E73" s="385"/>
      <c r="F73" s="378">
        <f t="shared" si="3"/>
        <v>0</v>
      </c>
      <c r="G73" s="385"/>
      <c r="H73" s="383"/>
      <c r="I73" s="413"/>
    </row>
    <row r="74" spans="1:19" ht="12.75" customHeight="1" x14ac:dyDescent="0.15">
      <c r="A74" s="381" t="s">
        <v>130</v>
      </c>
      <c r="C74" s="315" t="s">
        <v>25</v>
      </c>
      <c r="D74" s="382">
        <f>Budget!M602</f>
        <v>0</v>
      </c>
      <c r="E74" s="385"/>
      <c r="F74" s="378">
        <f t="shared" si="3"/>
        <v>0</v>
      </c>
      <c r="G74" s="385"/>
      <c r="H74" s="383"/>
      <c r="I74" s="413"/>
    </row>
    <row r="75" spans="1:19" ht="12.75" customHeight="1" x14ac:dyDescent="0.15">
      <c r="A75" s="381" t="s">
        <v>133</v>
      </c>
      <c r="C75" s="315" t="s">
        <v>26</v>
      </c>
      <c r="D75" s="382">
        <f>Budget!M608</f>
        <v>0</v>
      </c>
      <c r="E75" s="385"/>
      <c r="F75" s="378">
        <f t="shared" si="3"/>
        <v>0</v>
      </c>
      <c r="G75" s="385"/>
      <c r="H75" s="383"/>
      <c r="I75" s="413"/>
    </row>
    <row r="76" spans="1:19" ht="12.75" customHeight="1" x14ac:dyDescent="0.15">
      <c r="A76" s="381" t="s">
        <v>139</v>
      </c>
      <c r="C76" s="315" t="s">
        <v>27</v>
      </c>
      <c r="D76" s="382">
        <f>Budget!M613</f>
        <v>0</v>
      </c>
      <c r="E76" s="385"/>
      <c r="F76" s="378">
        <f t="shared" si="3"/>
        <v>0</v>
      </c>
      <c r="G76" s="385"/>
      <c r="H76" s="383"/>
      <c r="I76" s="413"/>
    </row>
    <row r="77" spans="1:19" ht="12.75" customHeight="1" x14ac:dyDescent="0.15">
      <c r="A77" s="381" t="s">
        <v>144</v>
      </c>
      <c r="C77" s="20" t="s">
        <v>937</v>
      </c>
      <c r="D77" s="382">
        <f>Budget!M619</f>
        <v>0</v>
      </c>
      <c r="E77" s="385"/>
      <c r="F77" s="378">
        <f t="shared" si="3"/>
        <v>0</v>
      </c>
      <c r="G77" s="385"/>
      <c r="H77" s="383"/>
      <c r="I77" s="414"/>
    </row>
    <row r="78" spans="1:19" ht="12.75" customHeight="1" x14ac:dyDescent="0.15">
      <c r="A78" s="381" t="s">
        <v>149</v>
      </c>
      <c r="C78" s="20" t="s">
        <v>938</v>
      </c>
      <c r="D78" s="382">
        <f>Budget!M625</f>
        <v>0</v>
      </c>
      <c r="E78" s="385"/>
      <c r="F78" s="378">
        <f t="shared" si="3"/>
        <v>0</v>
      </c>
      <c r="G78" s="385"/>
      <c r="H78" s="383"/>
      <c r="I78" s="413"/>
    </row>
    <row r="79" spans="1:19" ht="12.75" customHeight="1" x14ac:dyDescent="0.15">
      <c r="A79" s="381" t="s">
        <v>917</v>
      </c>
      <c r="C79" s="315" t="s">
        <v>894</v>
      </c>
      <c r="D79" s="382">
        <f>Budget!M632</f>
        <v>0</v>
      </c>
      <c r="E79" s="385"/>
      <c r="F79" s="378">
        <f t="shared" si="3"/>
        <v>0</v>
      </c>
      <c r="G79" s="385"/>
      <c r="H79" s="383"/>
      <c r="I79" s="413"/>
    </row>
    <row r="80" spans="1:19" ht="12.75" customHeight="1" x14ac:dyDescent="0.15">
      <c r="A80" s="381" t="s">
        <v>918</v>
      </c>
      <c r="C80" s="315" t="s">
        <v>28</v>
      </c>
      <c r="D80" s="384">
        <f>Budget!M638</f>
        <v>0</v>
      </c>
      <c r="E80" s="385">
        <f>SUM(D71:D80)</f>
        <v>0</v>
      </c>
      <c r="F80" s="378">
        <f t="shared" si="3"/>
        <v>0</v>
      </c>
      <c r="G80" s="385">
        <f>SUM(F71:F80)</f>
        <v>0</v>
      </c>
      <c r="H80" s="383"/>
      <c r="I80" s="413"/>
    </row>
    <row r="81" spans="1:9" ht="12.75" customHeight="1" x14ac:dyDescent="0.15">
      <c r="A81" s="381" t="s">
        <v>896</v>
      </c>
      <c r="B81" s="315" t="s">
        <v>650</v>
      </c>
      <c r="D81" s="378"/>
      <c r="E81" s="385">
        <f>Budget!M651</f>
        <v>0</v>
      </c>
      <c r="F81" s="378"/>
      <c r="G81" s="385">
        <f>E81*G$3</f>
        <v>0</v>
      </c>
      <c r="H81" s="383"/>
      <c r="I81" s="413"/>
    </row>
    <row r="82" spans="1:9" ht="12.75" customHeight="1" x14ac:dyDescent="0.15">
      <c r="A82" s="381" t="s">
        <v>594</v>
      </c>
      <c r="B82" s="315" t="s">
        <v>372</v>
      </c>
      <c r="D82" s="378"/>
      <c r="E82" s="385">
        <f>Budget!M657</f>
        <v>0</v>
      </c>
      <c r="F82" s="378"/>
      <c r="G82" s="385">
        <f>E82*G$3</f>
        <v>0</v>
      </c>
      <c r="H82" s="383"/>
    </row>
    <row r="83" spans="1:9" ht="12.75" customHeight="1" x14ac:dyDescent="0.15">
      <c r="A83" s="381" t="s">
        <v>651</v>
      </c>
      <c r="B83" s="315" t="s">
        <v>892</v>
      </c>
      <c r="D83" s="378">
        <f>Budget!M665</f>
        <v>0</v>
      </c>
      <c r="E83" s="385"/>
      <c r="F83" s="378">
        <f>D83*G$3</f>
        <v>0</v>
      </c>
      <c r="G83" s="385"/>
      <c r="H83" s="383"/>
    </row>
    <row r="84" spans="1:9" ht="12.75" customHeight="1" x14ac:dyDescent="0.15">
      <c r="A84" s="381" t="s">
        <v>652</v>
      </c>
      <c r="B84" s="315" t="s">
        <v>810</v>
      </c>
      <c r="D84" s="384">
        <f>Budget!M680</f>
        <v>0</v>
      </c>
      <c r="E84" s="385">
        <f>D83+D84</f>
        <v>0</v>
      </c>
      <c r="F84" s="384">
        <f>D84*G$3</f>
        <v>0</v>
      </c>
      <c r="G84" s="385">
        <f>F83+F84</f>
        <v>0</v>
      </c>
      <c r="H84" s="383"/>
    </row>
    <row r="85" spans="1:9" ht="12.75" customHeight="1" x14ac:dyDescent="0.15">
      <c r="A85" s="381"/>
      <c r="B85" s="391" t="s">
        <v>785</v>
      </c>
      <c r="D85" s="378"/>
      <c r="E85" s="394">
        <f>SUM(E67:E84)</f>
        <v>0</v>
      </c>
      <c r="F85" s="378"/>
      <c r="G85" s="385">
        <f>SUM(G67:G84)</f>
        <v>0</v>
      </c>
      <c r="H85" s="388">
        <f>Budget!M682</f>
        <v>0</v>
      </c>
    </row>
    <row r="86" spans="1:9" ht="12.75" customHeight="1" x14ac:dyDescent="0.15">
      <c r="A86" s="381"/>
      <c r="B86" s="391"/>
      <c r="D86" s="378"/>
      <c r="E86" s="394"/>
      <c r="F86" s="378"/>
      <c r="G86" s="385"/>
      <c r="H86" s="388"/>
    </row>
    <row r="87" spans="1:9" ht="12.75" customHeight="1" x14ac:dyDescent="0.15">
      <c r="A87" s="381"/>
      <c r="B87" s="386" t="s">
        <v>614</v>
      </c>
      <c r="C87" s="370"/>
      <c r="D87" s="378"/>
      <c r="E87" s="387">
        <f>E64+E85</f>
        <v>0</v>
      </c>
      <c r="F87" s="378"/>
      <c r="G87" s="387">
        <f>G64+G85</f>
        <v>0</v>
      </c>
      <c r="H87" s="388">
        <f>Budget!M683</f>
        <v>0</v>
      </c>
    </row>
    <row r="88" spans="1:9" ht="14" customHeight="1" x14ac:dyDescent="0.15">
      <c r="A88" s="395" t="s">
        <v>615</v>
      </c>
      <c r="B88" s="389"/>
      <c r="D88" s="378"/>
      <c r="E88" s="379"/>
      <c r="F88" s="378"/>
      <c r="G88" s="379"/>
      <c r="H88" s="383"/>
    </row>
    <row r="89" spans="1:9" ht="12.75" customHeight="1" x14ac:dyDescent="0.15">
      <c r="A89" s="381" t="s">
        <v>832</v>
      </c>
      <c r="B89" s="315" t="s">
        <v>653</v>
      </c>
      <c r="D89" s="378"/>
      <c r="E89" s="385">
        <f>Budget!M694</f>
        <v>0</v>
      </c>
      <c r="F89" s="378"/>
      <c r="G89" s="385">
        <f>E89*G$3</f>
        <v>0</v>
      </c>
      <c r="H89" s="383"/>
    </row>
    <row r="90" spans="1:9" ht="12.75" customHeight="1" x14ac:dyDescent="0.15">
      <c r="A90" s="381" t="s">
        <v>833</v>
      </c>
      <c r="B90" s="315" t="s">
        <v>29</v>
      </c>
      <c r="D90" s="378"/>
      <c r="E90" s="385">
        <f>Budget!M700</f>
        <v>0</v>
      </c>
      <c r="F90" s="378"/>
      <c r="G90" s="385">
        <f>E90*G$3</f>
        <v>0</v>
      </c>
      <c r="H90" s="383"/>
    </row>
    <row r="91" spans="1:9" ht="12.75" customHeight="1" x14ac:dyDescent="0.15">
      <c r="A91" s="381" t="s">
        <v>616</v>
      </c>
      <c r="B91" s="315" t="s">
        <v>544</v>
      </c>
      <c r="D91" s="378"/>
      <c r="E91" s="393">
        <f>Budget!M705</f>
        <v>0</v>
      </c>
      <c r="F91" s="378"/>
      <c r="G91" s="393">
        <f>E91*G$3</f>
        <v>0</v>
      </c>
      <c r="H91" s="383"/>
    </row>
    <row r="92" spans="1:9" ht="12.75" customHeight="1" x14ac:dyDescent="0.15">
      <c r="A92" s="381"/>
      <c r="B92" s="386" t="s">
        <v>475</v>
      </c>
      <c r="C92" s="370"/>
      <c r="D92" s="378"/>
      <c r="E92" s="387">
        <f>SUM(E89:E91)</f>
        <v>0</v>
      </c>
      <c r="F92" s="378"/>
      <c r="G92" s="387">
        <f>SUM(G89:G91)</f>
        <v>0</v>
      </c>
      <c r="H92" s="388">
        <f>Budget!M707</f>
        <v>0</v>
      </c>
    </row>
    <row r="93" spans="1:9" ht="14" customHeight="1" x14ac:dyDescent="0.15">
      <c r="A93" s="391" t="s">
        <v>787</v>
      </c>
      <c r="B93" s="377"/>
      <c r="C93" s="377"/>
      <c r="D93" s="379"/>
      <c r="E93" s="387">
        <f>E92+E87+E10</f>
        <v>0</v>
      </c>
      <c r="F93" s="379"/>
      <c r="G93" s="387">
        <f>G92+G87+G10</f>
        <v>0</v>
      </c>
      <c r="H93" s="388">
        <f>Budget!M709</f>
        <v>0</v>
      </c>
    </row>
    <row r="94" spans="1:9" ht="14" customHeight="1" x14ac:dyDescent="0.15">
      <c r="A94" s="391"/>
      <c r="B94" s="377"/>
      <c r="C94" s="377"/>
      <c r="D94" s="379"/>
      <c r="E94" s="385"/>
      <c r="F94" s="379"/>
      <c r="G94" s="385"/>
      <c r="H94" s="388"/>
    </row>
    <row r="95" spans="1:9" ht="12.75" customHeight="1" x14ac:dyDescent="0.15">
      <c r="A95" s="381"/>
      <c r="B95" s="377" t="s">
        <v>477</v>
      </c>
      <c r="D95" s="378"/>
      <c r="E95" s="385">
        <f>Budget!L711</f>
        <v>0</v>
      </c>
      <c r="F95" s="378"/>
      <c r="G95" s="385">
        <f>E95*G$3</f>
        <v>0</v>
      </c>
      <c r="H95" s="383"/>
    </row>
    <row r="96" spans="1:9" ht="12.75" customHeight="1" x14ac:dyDescent="0.15">
      <c r="A96" s="381"/>
      <c r="B96" s="377" t="s">
        <v>617</v>
      </c>
      <c r="D96" s="378"/>
      <c r="E96" s="385">
        <f>Budget!L713</f>
        <v>0</v>
      </c>
      <c r="F96" s="378"/>
      <c r="G96" s="385">
        <f>E96*G$3</f>
        <v>0</v>
      </c>
      <c r="H96" s="383"/>
    </row>
    <row r="97" spans="1:9" ht="12.75" customHeight="1" x14ac:dyDescent="0.15">
      <c r="A97" s="381"/>
      <c r="B97" s="377" t="s">
        <v>654</v>
      </c>
      <c r="D97" s="378"/>
      <c r="E97" s="385">
        <f>Budget!M716</f>
        <v>0</v>
      </c>
      <c r="F97" s="378"/>
      <c r="G97" s="385">
        <f>E97*G$3</f>
        <v>0</v>
      </c>
      <c r="H97" s="383"/>
    </row>
    <row r="98" spans="1:9" ht="12.75" customHeight="1" x14ac:dyDescent="0.15">
      <c r="A98" s="377"/>
      <c r="B98" s="377" t="s">
        <v>789</v>
      </c>
      <c r="D98" s="378"/>
      <c r="E98" s="385">
        <f>Budget!M717</f>
        <v>0</v>
      </c>
      <c r="F98" s="378"/>
      <c r="G98" s="385">
        <f>E98*G$3</f>
        <v>0</v>
      </c>
      <c r="H98" s="383"/>
    </row>
    <row r="99" spans="1:9" ht="14" customHeight="1" x14ac:dyDescent="0.15">
      <c r="A99" s="391"/>
      <c r="B99" s="377"/>
      <c r="C99" s="377"/>
      <c r="D99" s="379"/>
      <c r="E99" s="385"/>
      <c r="F99" s="379"/>
      <c r="G99" s="385"/>
      <c r="H99" s="388"/>
    </row>
    <row r="100" spans="1:9" ht="14" customHeight="1" thickBot="1" x14ac:dyDescent="0.2">
      <c r="A100" s="391"/>
      <c r="B100" s="377"/>
      <c r="C100" s="377"/>
      <c r="D100" s="379"/>
      <c r="E100" s="385"/>
      <c r="F100" s="379"/>
      <c r="G100" s="385"/>
      <c r="H100" s="388"/>
    </row>
    <row r="101" spans="1:9" ht="14" customHeight="1" thickBot="1" x14ac:dyDescent="0.2">
      <c r="A101" s="396" t="s">
        <v>437</v>
      </c>
      <c r="B101" s="386"/>
      <c r="C101" s="370"/>
      <c r="D101" s="378"/>
      <c r="E101" s="397">
        <f>SUM(E93:E98)</f>
        <v>0</v>
      </c>
      <c r="F101" s="378"/>
      <c r="G101" s="397">
        <f>SUM(G93:G98)</f>
        <v>0</v>
      </c>
      <c r="H101" s="398">
        <f>Budget!M719</f>
        <v>0</v>
      </c>
      <c r="I101" s="414"/>
    </row>
    <row r="102" spans="1:9" x14ac:dyDescent="0.15">
      <c r="A102" s="381"/>
      <c r="B102" s="377"/>
      <c r="D102" s="378"/>
      <c r="E102" s="385"/>
      <c r="F102" s="385"/>
      <c r="G102" s="385"/>
    </row>
  </sheetData>
  <mergeCells count="2">
    <mergeCell ref="F2:G2"/>
    <mergeCell ref="D2:E2"/>
  </mergeCells>
  <phoneticPr fontId="0" type="noConversion"/>
  <pageMargins left="0.59055118110236227" right="0.39370078740157483" top="0.43307086614173229" bottom="0.59055118110236227" header="0.39370078740157483" footer="0.35433070866141736"/>
  <pageSetup paperSize="9" scale="85" fitToHeight="0" orientation="portrait"/>
  <headerFooter>
    <oddHeader>&amp;L&amp;C&amp;R</oddHeader>
    <oddFooter>&amp;L&amp;"Charcoal,Italic"&amp;8&amp;F; &amp;A&amp;C&amp;"Arial,Italic"&amp;8Screen Australia&amp;R&amp;"Charcoal,Italic"&amp;8Page &amp;P/&amp;N</oddFooter>
  </headerFooter>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52"/>
    <pageSetUpPr fitToPage="1"/>
  </sheetPr>
  <dimension ref="A1:S60"/>
  <sheetViews>
    <sheetView workbookViewId="0">
      <selection sqref="A1:Q1"/>
    </sheetView>
  </sheetViews>
  <sheetFormatPr baseColWidth="10" defaultColWidth="9.140625" defaultRowHeight="12" x14ac:dyDescent="0.15"/>
  <cols>
    <col min="1" max="1" width="15.42578125" style="177" customWidth="1"/>
    <col min="2" max="2" width="7" style="249" customWidth="1"/>
    <col min="3" max="3" width="4.42578125" style="284" customWidth="1"/>
    <col min="4" max="4" width="9.140625" style="292" customWidth="1"/>
    <col min="5" max="5" width="7" style="292" customWidth="1"/>
    <col min="6" max="6" width="4.42578125" style="292" customWidth="1"/>
    <col min="7" max="7" width="9.140625" style="292" customWidth="1"/>
    <col min="8" max="8" width="6.42578125" style="249" customWidth="1"/>
    <col min="9" max="9" width="3.7109375" style="285" customWidth="1"/>
    <col min="10" max="10" width="6.28515625" style="249" customWidth="1"/>
    <col min="11" max="11" width="4.7109375" style="285" customWidth="1"/>
    <col min="12" max="12" width="7.42578125" style="292" customWidth="1"/>
    <col min="13" max="13" width="6.5703125" style="304" customWidth="1"/>
    <col min="14" max="14" width="4.140625" style="286" customWidth="1"/>
    <col min="15" max="15" width="6.28515625" style="249" customWidth="1"/>
    <col min="16" max="16" width="4.7109375" style="285" customWidth="1"/>
    <col min="17" max="17" width="7.5703125" style="292" customWidth="1"/>
    <col min="18" max="18" width="6" style="281" customWidth="1"/>
    <col min="19" max="19" width="9.140625" style="281" customWidth="1"/>
    <col min="20" max="16384" width="9.140625" style="177"/>
  </cols>
  <sheetData>
    <row r="1" spans="1:19" s="249" customFormat="1" ht="18.75" customHeight="1" x14ac:dyDescent="0.15">
      <c r="A1" s="506" t="s">
        <v>388</v>
      </c>
      <c r="B1" s="506"/>
      <c r="C1" s="506"/>
      <c r="D1" s="506"/>
      <c r="E1" s="506"/>
      <c r="F1" s="506"/>
      <c r="G1" s="506"/>
      <c r="H1" s="506"/>
      <c r="I1" s="506"/>
      <c r="J1" s="506"/>
      <c r="K1" s="506"/>
      <c r="L1" s="506"/>
      <c r="M1" s="506"/>
      <c r="N1" s="506"/>
      <c r="O1" s="506"/>
      <c r="P1" s="506"/>
      <c r="Q1" s="506"/>
      <c r="R1" s="248"/>
      <c r="S1" s="248"/>
    </row>
    <row r="2" spans="1:19" s="250" customFormat="1" ht="16.5" customHeight="1" x14ac:dyDescent="0.15">
      <c r="A2" s="250" t="s">
        <v>801</v>
      </c>
      <c r="B2" s="507" t="s">
        <v>802</v>
      </c>
      <c r="C2" s="508"/>
      <c r="D2" s="509"/>
      <c r="E2" s="251" t="s">
        <v>774</v>
      </c>
      <c r="F2" s="251"/>
      <c r="G2" s="251"/>
      <c r="H2" s="507" t="s">
        <v>803</v>
      </c>
      <c r="I2" s="508"/>
      <c r="J2" s="508"/>
      <c r="K2" s="508"/>
      <c r="L2" s="509"/>
      <c r="M2" s="252" t="s">
        <v>799</v>
      </c>
      <c r="N2" s="251"/>
      <c r="O2" s="251"/>
      <c r="P2" s="251"/>
      <c r="Q2" s="253"/>
      <c r="R2" s="254"/>
      <c r="S2" s="255"/>
    </row>
    <row r="3" spans="1:19" s="250" customFormat="1" x14ac:dyDescent="0.15">
      <c r="A3" s="256"/>
      <c r="B3" s="257" t="s">
        <v>443</v>
      </c>
      <c r="C3" s="258" t="s">
        <v>795</v>
      </c>
      <c r="D3" s="259" t="s">
        <v>796</v>
      </c>
      <c r="E3" s="257" t="s">
        <v>443</v>
      </c>
      <c r="F3" s="258" t="s">
        <v>795</v>
      </c>
      <c r="G3" s="259" t="s">
        <v>796</v>
      </c>
      <c r="H3" s="257" t="s">
        <v>797</v>
      </c>
      <c r="I3" s="260" t="s">
        <v>577</v>
      </c>
      <c r="J3" s="256" t="s">
        <v>798</v>
      </c>
      <c r="K3" s="260" t="s">
        <v>745</v>
      </c>
      <c r="L3" s="259" t="s">
        <v>796</v>
      </c>
      <c r="M3" s="261" t="s">
        <v>797</v>
      </c>
      <c r="N3" s="262" t="s">
        <v>577</v>
      </c>
      <c r="O3" s="256" t="s">
        <v>798</v>
      </c>
      <c r="P3" s="260" t="s">
        <v>745</v>
      </c>
      <c r="Q3" s="259" t="s">
        <v>796</v>
      </c>
      <c r="R3" s="263"/>
      <c r="S3" s="255"/>
    </row>
    <row r="4" spans="1:19" s="272" customFormat="1" x14ac:dyDescent="0.15">
      <c r="A4" s="264" t="s">
        <v>800</v>
      </c>
      <c r="B4" s="265"/>
      <c r="C4" s="266"/>
      <c r="D4" s="267" t="s">
        <v>607</v>
      </c>
      <c r="E4" s="268"/>
      <c r="F4" s="268"/>
      <c r="G4" s="268" t="s">
        <v>607</v>
      </c>
      <c r="H4" s="265"/>
      <c r="I4" s="269"/>
      <c r="J4" s="264"/>
      <c r="K4" s="269"/>
      <c r="L4" s="268" t="s">
        <v>609</v>
      </c>
      <c r="M4" s="270"/>
      <c r="N4" s="271"/>
      <c r="O4" s="264"/>
      <c r="P4" s="269"/>
      <c r="Q4" s="267" t="s">
        <v>609</v>
      </c>
      <c r="R4" s="254" t="s">
        <v>646</v>
      </c>
    </row>
    <row r="5" spans="1:19" x14ac:dyDescent="0.15">
      <c r="B5" s="273"/>
      <c r="C5" s="274"/>
      <c r="D5" s="275"/>
      <c r="E5" s="276"/>
      <c r="F5" s="276"/>
      <c r="G5" s="276"/>
      <c r="H5" s="273"/>
      <c r="I5" s="277"/>
      <c r="J5" s="278"/>
      <c r="K5" s="277"/>
      <c r="L5" s="276"/>
      <c r="M5" s="279"/>
      <c r="N5" s="280"/>
      <c r="O5" s="278"/>
      <c r="P5" s="277"/>
      <c r="Q5" s="275"/>
    </row>
    <row r="6" spans="1:19" x14ac:dyDescent="0.15">
      <c r="A6" s="282" t="s">
        <v>455</v>
      </c>
      <c r="B6" s="273"/>
      <c r="C6" s="274"/>
      <c r="D6" s="275"/>
      <c r="E6" s="276"/>
      <c r="F6" s="276"/>
      <c r="G6" s="276"/>
      <c r="H6" s="273"/>
      <c r="I6" s="277"/>
      <c r="J6" s="278"/>
      <c r="K6" s="277"/>
      <c r="L6" s="276"/>
      <c r="M6" s="279"/>
      <c r="N6" s="280"/>
      <c r="O6" s="278"/>
      <c r="P6" s="277"/>
      <c r="Q6" s="275"/>
      <c r="R6" s="248" t="s">
        <v>384</v>
      </c>
    </row>
    <row r="7" spans="1:19" x14ac:dyDescent="0.15">
      <c r="A7" s="177" t="s">
        <v>456</v>
      </c>
      <c r="B7" s="273"/>
      <c r="C7" s="274"/>
      <c r="D7" s="283">
        <f>B7*C7</f>
        <v>0</v>
      </c>
      <c r="E7" s="278"/>
      <c r="F7" s="278"/>
      <c r="G7" s="283">
        <f>E7*F7</f>
        <v>0</v>
      </c>
      <c r="H7" s="273"/>
      <c r="I7" s="277"/>
      <c r="J7" s="278"/>
      <c r="K7" s="277"/>
      <c r="L7" s="249">
        <f>H7*I7+J7*K7</f>
        <v>0</v>
      </c>
      <c r="M7" s="279"/>
      <c r="N7" s="280"/>
      <c r="O7" s="278"/>
      <c r="P7" s="277"/>
      <c r="Q7" s="283">
        <f>M7*N7+O7*P7</f>
        <v>0</v>
      </c>
    </row>
    <row r="8" spans="1:19" x14ac:dyDescent="0.15">
      <c r="A8" s="177" t="s">
        <v>450</v>
      </c>
      <c r="B8" s="273"/>
      <c r="C8" s="274"/>
      <c r="D8" s="283">
        <f>B8*C8</f>
        <v>0</v>
      </c>
      <c r="E8" s="278"/>
      <c r="F8" s="278"/>
      <c r="G8" s="283">
        <f>E8*F8</f>
        <v>0</v>
      </c>
      <c r="H8" s="273"/>
      <c r="I8" s="277"/>
      <c r="J8" s="278"/>
      <c r="K8" s="277"/>
      <c r="L8" s="249">
        <f>H8*I8+J8*K8</f>
        <v>0</v>
      </c>
      <c r="M8" s="279"/>
      <c r="N8" s="280"/>
      <c r="O8" s="278"/>
      <c r="P8" s="277"/>
      <c r="Q8" s="283">
        <f>M8*N8+O8*P8</f>
        <v>0</v>
      </c>
    </row>
    <row r="9" spans="1:19" x14ac:dyDescent="0.15">
      <c r="A9" s="177" t="s">
        <v>759</v>
      </c>
      <c r="B9" s="273"/>
      <c r="C9" s="274"/>
      <c r="D9" s="283">
        <f>B9*C9</f>
        <v>0</v>
      </c>
      <c r="E9" s="278"/>
      <c r="F9" s="278"/>
      <c r="G9" s="283">
        <f>E9*F9</f>
        <v>0</v>
      </c>
      <c r="H9" s="273"/>
      <c r="I9" s="277"/>
      <c r="J9" s="278"/>
      <c r="K9" s="277"/>
      <c r="L9" s="249">
        <f>H9*I9+J9*K9</f>
        <v>0</v>
      </c>
      <c r="M9" s="279"/>
      <c r="N9" s="280"/>
      <c r="O9" s="278"/>
      <c r="P9" s="277"/>
      <c r="Q9" s="283">
        <f>M9*N9+O9*P9</f>
        <v>0</v>
      </c>
    </row>
    <row r="10" spans="1:19" x14ac:dyDescent="0.15">
      <c r="A10" s="177" t="s">
        <v>731</v>
      </c>
      <c r="B10" s="273"/>
      <c r="D10" s="283">
        <f>B10*C10</f>
        <v>0</v>
      </c>
      <c r="E10" s="249"/>
      <c r="F10" s="249"/>
      <c r="G10" s="283">
        <f>E10*F10</f>
        <v>0</v>
      </c>
      <c r="H10" s="273"/>
      <c r="L10" s="249">
        <f>H10*I10+J10*K10</f>
        <v>0</v>
      </c>
      <c r="M10" s="279"/>
      <c r="Q10" s="283">
        <f>M10*N10+O10*P10</f>
        <v>0</v>
      </c>
    </row>
    <row r="11" spans="1:19" x14ac:dyDescent="0.15">
      <c r="A11" s="177" t="s">
        <v>363</v>
      </c>
      <c r="B11" s="273"/>
      <c r="D11" s="283">
        <f>B11*C11</f>
        <v>0</v>
      </c>
      <c r="E11" s="249"/>
      <c r="F11" s="249"/>
      <c r="G11" s="283">
        <f>E11*F11</f>
        <v>0</v>
      </c>
      <c r="H11" s="273"/>
      <c r="L11" s="249">
        <f>H11*I11+J11*K11</f>
        <v>0</v>
      </c>
      <c r="M11" s="279"/>
      <c r="Q11" s="283">
        <f>M11*N11+O11*P11</f>
        <v>0</v>
      </c>
    </row>
    <row r="12" spans="1:19" x14ac:dyDescent="0.15">
      <c r="B12" s="273"/>
      <c r="D12" s="283"/>
      <c r="E12" s="249"/>
      <c r="F12" s="249"/>
      <c r="G12" s="249"/>
      <c r="H12" s="273"/>
      <c r="L12" s="249"/>
      <c r="M12" s="279"/>
      <c r="Q12" s="283"/>
    </row>
    <row r="13" spans="1:19" s="282" customFormat="1" x14ac:dyDescent="0.15">
      <c r="A13" s="287" t="s">
        <v>578</v>
      </c>
      <c r="B13" s="288"/>
      <c r="C13" s="289"/>
      <c r="D13" s="290">
        <f>SUM(D6:D12:D12)</f>
        <v>0</v>
      </c>
      <c r="E13" s="276"/>
      <c r="F13" s="276"/>
      <c r="G13" s="290">
        <f>SUM(G6:G12:G12)</f>
        <v>0</v>
      </c>
      <c r="H13" s="288"/>
      <c r="I13" s="291"/>
      <c r="J13" s="292"/>
      <c r="K13" s="291"/>
      <c r="L13" s="290">
        <f>SUM(L6:L12:L12)</f>
        <v>0</v>
      </c>
      <c r="M13" s="293"/>
      <c r="N13" s="294"/>
      <c r="O13" s="292"/>
      <c r="P13" s="291"/>
      <c r="Q13" s="290">
        <f>SUM(Q6:Q12:Q12)</f>
        <v>0</v>
      </c>
      <c r="R13" s="295"/>
      <c r="S13" s="295"/>
    </row>
    <row r="14" spans="1:19" s="282" customFormat="1" x14ac:dyDescent="0.15">
      <c r="A14" s="287"/>
      <c r="B14" s="288"/>
      <c r="C14" s="289"/>
      <c r="D14" s="275"/>
      <c r="E14" s="276"/>
      <c r="F14" s="276"/>
      <c r="G14" s="276"/>
      <c r="H14" s="288"/>
      <c r="I14" s="291"/>
      <c r="J14" s="292"/>
      <c r="K14" s="291"/>
      <c r="L14" s="276"/>
      <c r="M14" s="293"/>
      <c r="N14" s="294"/>
      <c r="O14" s="292"/>
      <c r="P14" s="291"/>
      <c r="Q14" s="275"/>
      <c r="R14" s="295"/>
      <c r="S14" s="295"/>
    </row>
    <row r="15" spans="1:19" x14ac:dyDescent="0.15">
      <c r="A15" s="282" t="s">
        <v>775</v>
      </c>
      <c r="B15" s="273"/>
      <c r="C15" s="274"/>
      <c r="D15" s="275"/>
      <c r="E15" s="276"/>
      <c r="F15" s="276"/>
      <c r="G15" s="276"/>
      <c r="H15" s="273"/>
      <c r="I15" s="277"/>
      <c r="J15" s="278"/>
      <c r="K15" s="277"/>
      <c r="L15" s="276"/>
      <c r="M15" s="279"/>
      <c r="N15" s="280"/>
      <c r="O15" s="278"/>
      <c r="P15" s="277"/>
      <c r="Q15" s="275"/>
    </row>
    <row r="16" spans="1:19" x14ac:dyDescent="0.15">
      <c r="A16" s="177" t="s">
        <v>450</v>
      </c>
      <c r="B16" s="273"/>
      <c r="C16" s="274"/>
      <c r="D16" s="283">
        <f>B16*C16</f>
        <v>0</v>
      </c>
      <c r="E16" s="249"/>
      <c r="F16" s="249"/>
      <c r="G16" s="283">
        <f>E16*F16</f>
        <v>0</v>
      </c>
      <c r="H16" s="273"/>
      <c r="L16" s="249">
        <f>H16*I16+J16*K16</f>
        <v>0</v>
      </c>
      <c r="M16" s="279"/>
      <c r="Q16" s="283">
        <f>M16*N16+O16*P16</f>
        <v>0</v>
      </c>
    </row>
    <row r="17" spans="1:19" x14ac:dyDescent="0.15">
      <c r="A17" s="177" t="s">
        <v>453</v>
      </c>
      <c r="B17" s="273"/>
      <c r="D17" s="283">
        <f t="shared" ref="D17:D23" si="0">B17*C17</f>
        <v>0</v>
      </c>
      <c r="E17" s="249"/>
      <c r="F17" s="249"/>
      <c r="G17" s="283">
        <f t="shared" ref="G17:G23" si="1">E17*F17</f>
        <v>0</v>
      </c>
      <c r="H17" s="273"/>
      <c r="L17" s="249">
        <f t="shared" ref="L17:L23" si="2">H17*I17+J17*K17</f>
        <v>0</v>
      </c>
      <c r="M17" s="279"/>
      <c r="Q17" s="283">
        <f t="shared" ref="Q17:Q23" si="3">M17*N17+O17*P17</f>
        <v>0</v>
      </c>
    </row>
    <row r="18" spans="1:19" x14ac:dyDescent="0.15">
      <c r="A18" s="177" t="s">
        <v>454</v>
      </c>
      <c r="B18" s="273"/>
      <c r="D18" s="283">
        <f t="shared" si="0"/>
        <v>0</v>
      </c>
      <c r="E18" s="249"/>
      <c r="F18" s="249"/>
      <c r="G18" s="283">
        <f t="shared" si="1"/>
        <v>0</v>
      </c>
      <c r="H18" s="273"/>
      <c r="L18" s="249">
        <f t="shared" si="2"/>
        <v>0</v>
      </c>
      <c r="M18" s="279"/>
      <c r="Q18" s="283">
        <f t="shared" si="3"/>
        <v>0</v>
      </c>
    </row>
    <row r="19" spans="1:19" x14ac:dyDescent="0.15">
      <c r="A19" s="177" t="s">
        <v>731</v>
      </c>
      <c r="B19" s="273"/>
      <c r="D19" s="283">
        <f t="shared" si="0"/>
        <v>0</v>
      </c>
      <c r="E19" s="249"/>
      <c r="F19" s="249"/>
      <c r="G19" s="283">
        <f t="shared" si="1"/>
        <v>0</v>
      </c>
      <c r="H19" s="273"/>
      <c r="L19" s="249">
        <f t="shared" si="2"/>
        <v>0</v>
      </c>
      <c r="M19" s="279"/>
      <c r="Q19" s="283">
        <f t="shared" si="3"/>
        <v>0</v>
      </c>
    </row>
    <row r="20" spans="1:19" x14ac:dyDescent="0.15">
      <c r="A20" s="177" t="s">
        <v>451</v>
      </c>
      <c r="B20" s="273"/>
      <c r="D20" s="283">
        <f t="shared" si="0"/>
        <v>0</v>
      </c>
      <c r="E20" s="249"/>
      <c r="F20" s="249"/>
      <c r="G20" s="283">
        <f t="shared" si="1"/>
        <v>0</v>
      </c>
      <c r="H20" s="273"/>
      <c r="L20" s="249">
        <f t="shared" si="2"/>
        <v>0</v>
      </c>
      <c r="M20" s="279"/>
      <c r="Q20" s="283">
        <f t="shared" si="3"/>
        <v>0</v>
      </c>
    </row>
    <row r="21" spans="1:19" x14ac:dyDescent="0.15">
      <c r="A21" s="177" t="s">
        <v>452</v>
      </c>
      <c r="B21" s="273"/>
      <c r="D21" s="283">
        <f t="shared" si="0"/>
        <v>0</v>
      </c>
      <c r="E21" s="249"/>
      <c r="F21" s="249"/>
      <c r="G21" s="283">
        <f t="shared" si="1"/>
        <v>0</v>
      </c>
      <c r="H21" s="273"/>
      <c r="L21" s="249">
        <f t="shared" si="2"/>
        <v>0</v>
      </c>
      <c r="M21" s="279"/>
      <c r="Q21" s="283">
        <f t="shared" si="3"/>
        <v>0</v>
      </c>
    </row>
    <row r="22" spans="1:19" x14ac:dyDescent="0.15">
      <c r="A22" s="177" t="s">
        <v>733</v>
      </c>
      <c r="B22" s="273"/>
      <c r="D22" s="283">
        <f t="shared" si="0"/>
        <v>0</v>
      </c>
      <c r="E22" s="249"/>
      <c r="F22" s="249"/>
      <c r="G22" s="283">
        <f t="shared" si="1"/>
        <v>0</v>
      </c>
      <c r="H22" s="273"/>
      <c r="L22" s="249">
        <f t="shared" si="2"/>
        <v>0</v>
      </c>
      <c r="M22" s="279"/>
      <c r="Q22" s="283">
        <f t="shared" si="3"/>
        <v>0</v>
      </c>
    </row>
    <row r="23" spans="1:19" x14ac:dyDescent="0.15">
      <c r="A23" s="177" t="s">
        <v>363</v>
      </c>
      <c r="B23" s="273"/>
      <c r="D23" s="283">
        <f t="shared" si="0"/>
        <v>0</v>
      </c>
      <c r="E23" s="249"/>
      <c r="F23" s="249"/>
      <c r="G23" s="283">
        <f t="shared" si="1"/>
        <v>0</v>
      </c>
      <c r="H23" s="273"/>
      <c r="L23" s="249">
        <f t="shared" si="2"/>
        <v>0</v>
      </c>
      <c r="M23" s="279"/>
      <c r="Q23" s="283">
        <f t="shared" si="3"/>
        <v>0</v>
      </c>
    </row>
    <row r="24" spans="1:19" x14ac:dyDescent="0.15">
      <c r="B24" s="273"/>
      <c r="D24" s="283"/>
      <c r="E24" s="249"/>
      <c r="F24" s="249"/>
      <c r="G24" s="249"/>
      <c r="H24" s="273"/>
      <c r="L24" s="249"/>
      <c r="M24" s="279"/>
      <c r="Q24" s="283"/>
    </row>
    <row r="25" spans="1:19" s="282" customFormat="1" x14ac:dyDescent="0.15">
      <c r="A25" s="287" t="s">
        <v>578</v>
      </c>
      <c r="B25" s="288"/>
      <c r="C25" s="289"/>
      <c r="D25" s="290">
        <f>SUM(D15:D24)</f>
        <v>0</v>
      </c>
      <c r="E25" s="276"/>
      <c r="F25" s="276"/>
      <c r="G25" s="290">
        <f>SUM(G15:G24)</f>
        <v>0</v>
      </c>
      <c r="H25" s="288"/>
      <c r="I25" s="291"/>
      <c r="J25" s="292"/>
      <c r="K25" s="291"/>
      <c r="L25" s="290">
        <f>SUM(L15:L24)</f>
        <v>0</v>
      </c>
      <c r="M25" s="293"/>
      <c r="N25" s="294"/>
      <c r="O25" s="292"/>
      <c r="P25" s="291"/>
      <c r="Q25" s="290">
        <f>SUM(Q15:Q24)</f>
        <v>0</v>
      </c>
      <c r="R25" s="295"/>
      <c r="S25" s="295"/>
    </row>
    <row r="26" spans="1:19" x14ac:dyDescent="0.15">
      <c r="B26" s="273"/>
      <c r="D26" s="275"/>
      <c r="H26" s="273"/>
      <c r="M26" s="279"/>
      <c r="Q26" s="275"/>
    </row>
    <row r="27" spans="1:19" x14ac:dyDescent="0.15">
      <c r="A27" s="282" t="s">
        <v>499</v>
      </c>
      <c r="B27" s="273"/>
      <c r="C27" s="274"/>
      <c r="D27" s="275"/>
      <c r="E27" s="276"/>
      <c r="F27" s="276"/>
      <c r="G27" s="276"/>
      <c r="H27" s="273"/>
      <c r="I27" s="277"/>
      <c r="J27" s="278"/>
      <c r="K27" s="277"/>
      <c r="L27" s="276"/>
      <c r="M27" s="279"/>
      <c r="N27" s="280"/>
      <c r="O27" s="278"/>
      <c r="P27" s="277"/>
      <c r="Q27" s="275"/>
    </row>
    <row r="28" spans="1:19" x14ac:dyDescent="0.15">
      <c r="A28" s="177" t="s">
        <v>450</v>
      </c>
      <c r="B28" s="273"/>
      <c r="C28" s="274"/>
      <c r="D28" s="283">
        <f t="shared" ref="D28:D35" si="4">B28*C28</f>
        <v>0</v>
      </c>
      <c r="E28" s="249"/>
      <c r="F28" s="249"/>
      <c r="G28" s="283">
        <f t="shared" ref="G28:G35" si="5">E28*F28</f>
        <v>0</v>
      </c>
      <c r="H28" s="273"/>
      <c r="L28" s="249">
        <f t="shared" ref="L28:L35" si="6">H28*I28+J28*K28</f>
        <v>0</v>
      </c>
      <c r="M28" s="279"/>
      <c r="Q28" s="283">
        <f t="shared" ref="Q28:Q35" si="7">M28*N28+O28*P28</f>
        <v>0</v>
      </c>
    </row>
    <row r="29" spans="1:19" x14ac:dyDescent="0.15">
      <c r="A29" s="177" t="s">
        <v>453</v>
      </c>
      <c r="B29" s="273"/>
      <c r="D29" s="283">
        <f t="shared" si="4"/>
        <v>0</v>
      </c>
      <c r="E29" s="249"/>
      <c r="F29" s="249"/>
      <c r="G29" s="283">
        <f t="shared" si="5"/>
        <v>0</v>
      </c>
      <c r="H29" s="273"/>
      <c r="L29" s="249">
        <f t="shared" si="6"/>
        <v>0</v>
      </c>
      <c r="M29" s="279"/>
      <c r="Q29" s="283">
        <f t="shared" si="7"/>
        <v>0</v>
      </c>
    </row>
    <row r="30" spans="1:19" x14ac:dyDescent="0.15">
      <c r="A30" s="177" t="s">
        <v>454</v>
      </c>
      <c r="B30" s="273"/>
      <c r="D30" s="283">
        <f t="shared" si="4"/>
        <v>0</v>
      </c>
      <c r="E30" s="249"/>
      <c r="F30" s="249"/>
      <c r="G30" s="283">
        <f t="shared" si="5"/>
        <v>0</v>
      </c>
      <c r="H30" s="273"/>
      <c r="L30" s="249">
        <f t="shared" si="6"/>
        <v>0</v>
      </c>
      <c r="M30" s="279"/>
      <c r="Q30" s="283">
        <f t="shared" si="7"/>
        <v>0</v>
      </c>
    </row>
    <row r="31" spans="1:19" x14ac:dyDescent="0.15">
      <c r="A31" s="177" t="s">
        <v>731</v>
      </c>
      <c r="B31" s="273"/>
      <c r="D31" s="283">
        <f t="shared" si="4"/>
        <v>0</v>
      </c>
      <c r="E31" s="249"/>
      <c r="F31" s="249"/>
      <c r="G31" s="283">
        <f t="shared" si="5"/>
        <v>0</v>
      </c>
      <c r="H31" s="273"/>
      <c r="L31" s="249">
        <f t="shared" si="6"/>
        <v>0</v>
      </c>
      <c r="M31" s="279"/>
      <c r="Q31" s="283">
        <f t="shared" si="7"/>
        <v>0</v>
      </c>
    </row>
    <row r="32" spans="1:19" x14ac:dyDescent="0.15">
      <c r="A32" s="177" t="s">
        <v>451</v>
      </c>
      <c r="B32" s="273"/>
      <c r="D32" s="283">
        <f t="shared" si="4"/>
        <v>0</v>
      </c>
      <c r="E32" s="249"/>
      <c r="F32" s="249"/>
      <c r="G32" s="283">
        <f t="shared" si="5"/>
        <v>0</v>
      </c>
      <c r="H32" s="273"/>
      <c r="L32" s="249">
        <f>H32*I32+J32*K32</f>
        <v>0</v>
      </c>
      <c r="M32" s="279"/>
      <c r="Q32" s="283">
        <f t="shared" si="7"/>
        <v>0</v>
      </c>
    </row>
    <row r="33" spans="1:19" x14ac:dyDescent="0.15">
      <c r="A33" s="177" t="s">
        <v>452</v>
      </c>
      <c r="B33" s="273"/>
      <c r="D33" s="283">
        <f t="shared" si="4"/>
        <v>0</v>
      </c>
      <c r="E33" s="249"/>
      <c r="F33" s="249"/>
      <c r="G33" s="283">
        <f t="shared" si="5"/>
        <v>0</v>
      </c>
      <c r="H33" s="273"/>
      <c r="L33" s="249">
        <f t="shared" si="6"/>
        <v>0</v>
      </c>
      <c r="M33" s="279"/>
      <c r="Q33" s="283">
        <f t="shared" si="7"/>
        <v>0</v>
      </c>
    </row>
    <row r="34" spans="1:19" x14ac:dyDescent="0.15">
      <c r="A34" s="177" t="s">
        <v>733</v>
      </c>
      <c r="B34" s="273"/>
      <c r="D34" s="283">
        <f t="shared" si="4"/>
        <v>0</v>
      </c>
      <c r="E34" s="249"/>
      <c r="F34" s="249"/>
      <c r="G34" s="283">
        <f t="shared" si="5"/>
        <v>0</v>
      </c>
      <c r="H34" s="273"/>
      <c r="L34" s="249">
        <f>H34*I34+J34*K34</f>
        <v>0</v>
      </c>
      <c r="M34" s="279"/>
      <c r="Q34" s="283">
        <f t="shared" si="7"/>
        <v>0</v>
      </c>
    </row>
    <row r="35" spans="1:19" x14ac:dyDescent="0.15">
      <c r="A35" s="177" t="s">
        <v>363</v>
      </c>
      <c r="B35" s="273"/>
      <c r="D35" s="283">
        <f t="shared" si="4"/>
        <v>0</v>
      </c>
      <c r="E35" s="249"/>
      <c r="F35" s="249"/>
      <c r="G35" s="283">
        <f t="shared" si="5"/>
        <v>0</v>
      </c>
      <c r="H35" s="273"/>
      <c r="L35" s="249">
        <f t="shared" si="6"/>
        <v>0</v>
      </c>
      <c r="M35" s="279"/>
      <c r="Q35" s="283">
        <f t="shared" si="7"/>
        <v>0</v>
      </c>
    </row>
    <row r="36" spans="1:19" x14ac:dyDescent="0.15">
      <c r="B36" s="273"/>
      <c r="D36" s="283"/>
      <c r="E36" s="249"/>
      <c r="F36" s="249"/>
      <c r="G36" s="249"/>
      <c r="H36" s="273"/>
      <c r="L36" s="249"/>
      <c r="M36" s="279"/>
      <c r="Q36" s="283"/>
    </row>
    <row r="37" spans="1:19" s="282" customFormat="1" x14ac:dyDescent="0.15">
      <c r="A37" s="287" t="s">
        <v>578</v>
      </c>
      <c r="B37" s="288"/>
      <c r="C37" s="289"/>
      <c r="D37" s="290">
        <f>SUM(D27:D36)</f>
        <v>0</v>
      </c>
      <c r="E37" s="276"/>
      <c r="F37" s="276"/>
      <c r="G37" s="290">
        <f>SUM(G27:G36)</f>
        <v>0</v>
      </c>
      <c r="H37" s="288"/>
      <c r="I37" s="291"/>
      <c r="J37" s="292"/>
      <c r="K37" s="291"/>
      <c r="L37" s="290">
        <f>SUM(L27:L36)</f>
        <v>0</v>
      </c>
      <c r="M37" s="293"/>
      <c r="N37" s="294"/>
      <c r="O37" s="292"/>
      <c r="P37" s="291"/>
      <c r="Q37" s="290">
        <f>SUM(Q27:Q36)</f>
        <v>0</v>
      </c>
      <c r="R37" s="295"/>
      <c r="S37" s="295"/>
    </row>
    <row r="38" spans="1:19" x14ac:dyDescent="0.15">
      <c r="B38" s="273"/>
      <c r="D38" s="283"/>
      <c r="E38" s="249"/>
      <c r="F38" s="249"/>
      <c r="G38" s="249"/>
      <c r="H38" s="273"/>
      <c r="L38" s="249"/>
      <c r="M38" s="279"/>
      <c r="Q38" s="283"/>
    </row>
    <row r="39" spans="1:19" x14ac:dyDescent="0.15">
      <c r="A39" s="282" t="s">
        <v>385</v>
      </c>
      <c r="B39" s="273"/>
      <c r="C39" s="274"/>
      <c r="D39" s="275"/>
      <c r="E39" s="276"/>
      <c r="F39" s="276"/>
      <c r="G39" s="276"/>
      <c r="H39" s="273"/>
      <c r="I39" s="277"/>
      <c r="J39" s="278"/>
      <c r="K39" s="277"/>
      <c r="L39" s="276"/>
      <c r="M39" s="279"/>
      <c r="N39" s="280"/>
      <c r="O39" s="278"/>
      <c r="P39" s="277"/>
      <c r="Q39" s="275"/>
    </row>
    <row r="40" spans="1:19" x14ac:dyDescent="0.15">
      <c r="A40" s="177" t="s">
        <v>450</v>
      </c>
      <c r="B40" s="273"/>
      <c r="C40" s="274"/>
      <c r="D40" s="283">
        <f t="shared" ref="D40:D47" si="8">B40*C40</f>
        <v>0</v>
      </c>
      <c r="E40" s="249"/>
      <c r="F40" s="249"/>
      <c r="G40" s="283">
        <f t="shared" ref="G40:G47" si="9">E40*F40</f>
        <v>0</v>
      </c>
      <c r="H40" s="273"/>
      <c r="L40" s="249">
        <f t="shared" ref="L40:L46" si="10">H40*I40+J40*K40</f>
        <v>0</v>
      </c>
      <c r="M40" s="279"/>
      <c r="Q40" s="283">
        <f t="shared" ref="Q40:Q47" si="11">M40*N40+O40*P40</f>
        <v>0</v>
      </c>
    </row>
    <row r="41" spans="1:19" x14ac:dyDescent="0.15">
      <c r="A41" s="177" t="s">
        <v>453</v>
      </c>
      <c r="B41" s="273"/>
      <c r="D41" s="283">
        <f t="shared" si="8"/>
        <v>0</v>
      </c>
      <c r="E41" s="249"/>
      <c r="F41" s="249"/>
      <c r="G41" s="283">
        <f t="shared" si="9"/>
        <v>0</v>
      </c>
      <c r="H41" s="273"/>
      <c r="L41" s="249">
        <f t="shared" si="10"/>
        <v>0</v>
      </c>
      <c r="M41" s="279"/>
      <c r="Q41" s="283">
        <f t="shared" si="11"/>
        <v>0</v>
      </c>
    </row>
    <row r="42" spans="1:19" x14ac:dyDescent="0.15">
      <c r="A42" s="177" t="s">
        <v>454</v>
      </c>
      <c r="B42" s="273"/>
      <c r="D42" s="283">
        <f t="shared" si="8"/>
        <v>0</v>
      </c>
      <c r="E42" s="249"/>
      <c r="F42" s="249"/>
      <c r="G42" s="283">
        <f t="shared" si="9"/>
        <v>0</v>
      </c>
      <c r="H42" s="273"/>
      <c r="L42" s="249">
        <f t="shared" si="10"/>
        <v>0</v>
      </c>
      <c r="M42" s="279"/>
      <c r="Q42" s="283">
        <f t="shared" si="11"/>
        <v>0</v>
      </c>
    </row>
    <row r="43" spans="1:19" x14ac:dyDescent="0.15">
      <c r="A43" s="177" t="s">
        <v>731</v>
      </c>
      <c r="B43" s="273"/>
      <c r="D43" s="283">
        <f t="shared" si="8"/>
        <v>0</v>
      </c>
      <c r="E43" s="249"/>
      <c r="F43" s="249"/>
      <c r="G43" s="283">
        <f t="shared" si="9"/>
        <v>0</v>
      </c>
      <c r="H43" s="273"/>
      <c r="L43" s="249">
        <f t="shared" si="10"/>
        <v>0</v>
      </c>
      <c r="M43" s="279"/>
      <c r="Q43" s="283">
        <f t="shared" si="11"/>
        <v>0</v>
      </c>
    </row>
    <row r="44" spans="1:19" x14ac:dyDescent="0.15">
      <c r="A44" s="177" t="s">
        <v>451</v>
      </c>
      <c r="B44" s="273"/>
      <c r="D44" s="283">
        <f t="shared" si="8"/>
        <v>0</v>
      </c>
      <c r="E44" s="249"/>
      <c r="F44" s="249"/>
      <c r="G44" s="283">
        <f>E44*F44</f>
        <v>0</v>
      </c>
      <c r="H44" s="273"/>
      <c r="L44" s="249">
        <f t="shared" si="10"/>
        <v>0</v>
      </c>
      <c r="M44" s="279"/>
      <c r="Q44" s="283">
        <f t="shared" si="11"/>
        <v>0</v>
      </c>
    </row>
    <row r="45" spans="1:19" x14ac:dyDescent="0.15">
      <c r="A45" s="177" t="s">
        <v>452</v>
      </c>
      <c r="B45" s="273"/>
      <c r="D45" s="283">
        <f t="shared" si="8"/>
        <v>0</v>
      </c>
      <c r="E45" s="249"/>
      <c r="F45" s="249"/>
      <c r="G45" s="283">
        <f t="shared" si="9"/>
        <v>0</v>
      </c>
      <c r="H45" s="273"/>
      <c r="L45" s="249">
        <f t="shared" si="10"/>
        <v>0</v>
      </c>
      <c r="M45" s="279"/>
      <c r="Q45" s="283">
        <f t="shared" si="11"/>
        <v>0</v>
      </c>
    </row>
    <row r="46" spans="1:19" x14ac:dyDescent="0.15">
      <c r="A46" s="177" t="s">
        <v>733</v>
      </c>
      <c r="B46" s="273"/>
      <c r="D46" s="283">
        <f t="shared" si="8"/>
        <v>0</v>
      </c>
      <c r="E46" s="249"/>
      <c r="F46" s="249"/>
      <c r="G46" s="283">
        <f t="shared" si="9"/>
        <v>0</v>
      </c>
      <c r="H46" s="273"/>
      <c r="L46" s="249">
        <f t="shared" si="10"/>
        <v>0</v>
      </c>
      <c r="M46" s="279"/>
      <c r="Q46" s="283">
        <f t="shared" si="11"/>
        <v>0</v>
      </c>
    </row>
    <row r="47" spans="1:19" x14ac:dyDescent="0.15">
      <c r="A47" s="177" t="s">
        <v>363</v>
      </c>
      <c r="B47" s="273"/>
      <c r="D47" s="283">
        <f t="shared" si="8"/>
        <v>0</v>
      </c>
      <c r="E47" s="249"/>
      <c r="F47" s="249"/>
      <c r="G47" s="283">
        <f t="shared" si="9"/>
        <v>0</v>
      </c>
      <c r="H47" s="273"/>
      <c r="L47" s="249">
        <f>H47*I47+J47*K47</f>
        <v>0</v>
      </c>
      <c r="M47" s="279"/>
      <c r="Q47" s="283">
        <f t="shared" si="11"/>
        <v>0</v>
      </c>
    </row>
    <row r="48" spans="1:19" x14ac:dyDescent="0.15">
      <c r="B48" s="273"/>
      <c r="D48" s="283"/>
      <c r="E48" s="249"/>
      <c r="F48" s="249"/>
      <c r="G48" s="249"/>
      <c r="H48" s="273"/>
      <c r="L48" s="249"/>
      <c r="M48" s="279"/>
      <c r="Q48" s="283"/>
    </row>
    <row r="49" spans="1:19" s="282" customFormat="1" x14ac:dyDescent="0.15">
      <c r="A49" s="287" t="s">
        <v>578</v>
      </c>
      <c r="B49" s="288"/>
      <c r="C49" s="289"/>
      <c r="D49" s="290">
        <f>SUM(D39:D48)</f>
        <v>0</v>
      </c>
      <c r="E49" s="276"/>
      <c r="F49" s="276"/>
      <c r="G49" s="290">
        <f>SUM(G39:G48)</f>
        <v>0</v>
      </c>
      <c r="H49" s="288"/>
      <c r="I49" s="291"/>
      <c r="J49" s="292"/>
      <c r="K49" s="291"/>
      <c r="L49" s="290">
        <f>SUM(L39:L48)</f>
        <v>0</v>
      </c>
      <c r="M49" s="293"/>
      <c r="N49" s="294"/>
      <c r="O49" s="292"/>
      <c r="P49" s="291"/>
      <c r="Q49" s="290">
        <f>SUM(Q39:Q48)</f>
        <v>0</v>
      </c>
      <c r="R49" s="295"/>
      <c r="S49" s="295"/>
    </row>
    <row r="50" spans="1:19" x14ac:dyDescent="0.15">
      <c r="B50" s="273"/>
      <c r="D50" s="283"/>
      <c r="E50" s="249"/>
      <c r="F50" s="249"/>
      <c r="G50" s="249"/>
      <c r="H50" s="273"/>
      <c r="L50" s="249"/>
      <c r="M50" s="279"/>
      <c r="Q50" s="283"/>
    </row>
    <row r="51" spans="1:19" x14ac:dyDescent="0.15">
      <c r="A51" s="282" t="s">
        <v>386</v>
      </c>
      <c r="B51" s="273"/>
      <c r="D51" s="283"/>
      <c r="E51" s="249"/>
      <c r="F51" s="249"/>
      <c r="G51" s="249"/>
      <c r="H51" s="273"/>
      <c r="L51" s="249"/>
      <c r="M51" s="279"/>
      <c r="Q51" s="283"/>
    </row>
    <row r="52" spans="1:19" x14ac:dyDescent="0.15">
      <c r="B52" s="273"/>
      <c r="D52" s="283">
        <f>B52*C52</f>
        <v>0</v>
      </c>
      <c r="E52" s="249"/>
      <c r="F52" s="249"/>
      <c r="G52" s="283">
        <f>E52*F52</f>
        <v>0</v>
      </c>
      <c r="H52" s="273"/>
      <c r="L52" s="249">
        <f>H52*I52+J52*K52</f>
        <v>0</v>
      </c>
      <c r="M52" s="279"/>
      <c r="Q52" s="283">
        <f>M52*N52+O52*P52</f>
        <v>0</v>
      </c>
    </row>
    <row r="53" spans="1:19" x14ac:dyDescent="0.15">
      <c r="B53" s="273"/>
      <c r="D53" s="283">
        <f>B53*C53</f>
        <v>0</v>
      </c>
      <c r="E53" s="249"/>
      <c r="F53" s="249"/>
      <c r="G53" s="283">
        <f>E53*F53</f>
        <v>0</v>
      </c>
      <c r="H53" s="273"/>
      <c r="L53" s="249">
        <f>H53*I53+J53*K53</f>
        <v>0</v>
      </c>
      <c r="M53" s="279"/>
      <c r="Q53" s="283">
        <f>M53*N53+O53*P53</f>
        <v>0</v>
      </c>
    </row>
    <row r="54" spans="1:19" x14ac:dyDescent="0.15">
      <c r="B54" s="273"/>
      <c r="D54" s="283">
        <f>B54*C54</f>
        <v>0</v>
      </c>
      <c r="E54" s="249"/>
      <c r="F54" s="249"/>
      <c r="G54" s="283">
        <f>E54*F54</f>
        <v>0</v>
      </c>
      <c r="H54" s="273"/>
      <c r="L54" s="249">
        <f>H54*I54+J54*K54</f>
        <v>0</v>
      </c>
      <c r="M54" s="279"/>
      <c r="Q54" s="283">
        <f>M54*N54+O54*P54</f>
        <v>0</v>
      </c>
    </row>
    <row r="55" spans="1:19" x14ac:dyDescent="0.15">
      <c r="B55" s="273"/>
      <c r="D55" s="283">
        <f>B55*C55</f>
        <v>0</v>
      </c>
      <c r="E55" s="249"/>
      <c r="F55" s="249"/>
      <c r="G55" s="283">
        <f>E55*F55</f>
        <v>0</v>
      </c>
      <c r="H55" s="273"/>
      <c r="L55" s="249">
        <f>H55*I55+J55*K55</f>
        <v>0</v>
      </c>
      <c r="M55" s="279"/>
      <c r="Q55" s="283">
        <f>M55*N55+O55*P55</f>
        <v>0</v>
      </c>
    </row>
    <row r="56" spans="1:19" x14ac:dyDescent="0.15">
      <c r="B56" s="273"/>
      <c r="D56" s="283">
        <f>B56*C56</f>
        <v>0</v>
      </c>
      <c r="E56" s="249"/>
      <c r="F56" s="249"/>
      <c r="G56" s="283">
        <f>E56*F56</f>
        <v>0</v>
      </c>
      <c r="H56" s="273"/>
      <c r="L56" s="249">
        <f>H56*I56+J56*K56</f>
        <v>0</v>
      </c>
      <c r="M56" s="279"/>
      <c r="Q56" s="283">
        <f>M56*N56+O56*P56</f>
        <v>0</v>
      </c>
    </row>
    <row r="57" spans="1:19" x14ac:dyDescent="0.15">
      <c r="B57" s="273"/>
      <c r="D57" s="283"/>
      <c r="E57" s="249"/>
      <c r="F57" s="249"/>
      <c r="G57" s="249"/>
      <c r="H57" s="273"/>
      <c r="L57" s="249"/>
      <c r="M57" s="279"/>
      <c r="Q57" s="283"/>
    </row>
    <row r="58" spans="1:19" s="282" customFormat="1" x14ac:dyDescent="0.15">
      <c r="A58" s="287" t="s">
        <v>578</v>
      </c>
      <c r="B58" s="288"/>
      <c r="C58" s="289"/>
      <c r="D58" s="290">
        <f>SUM(D52:D56)</f>
        <v>0</v>
      </c>
      <c r="E58" s="276"/>
      <c r="F58" s="276"/>
      <c r="G58" s="290">
        <f>SUM(G52:G56)</f>
        <v>0</v>
      </c>
      <c r="H58" s="288"/>
      <c r="I58" s="291"/>
      <c r="J58" s="292"/>
      <c r="K58" s="291"/>
      <c r="L58" s="290">
        <f>SUM(L52:L56)</f>
        <v>0</v>
      </c>
      <c r="M58" s="293"/>
      <c r="N58" s="294"/>
      <c r="O58" s="292"/>
      <c r="P58" s="291"/>
      <c r="Q58" s="290">
        <f>SUM(Q52:Q56)</f>
        <v>0</v>
      </c>
      <c r="R58" s="295"/>
      <c r="S58" s="295"/>
    </row>
    <row r="59" spans="1:19" x14ac:dyDescent="0.15">
      <c r="B59" s="273"/>
      <c r="D59" s="275"/>
      <c r="H59" s="273"/>
      <c r="M59" s="279"/>
      <c r="Q59" s="275"/>
    </row>
    <row r="60" spans="1:19" s="282" customFormat="1" ht="18" customHeight="1" x14ac:dyDescent="0.15">
      <c r="A60" s="296" t="s">
        <v>387</v>
      </c>
      <c r="B60" s="297"/>
      <c r="C60" s="298"/>
      <c r="D60" s="299">
        <f>D13+D25+D37+D49+D58</f>
        <v>0</v>
      </c>
      <c r="E60" s="300"/>
      <c r="F60" s="300"/>
      <c r="G60" s="299">
        <f>G13+G25+G37+G49+G58</f>
        <v>0</v>
      </c>
      <c r="H60" s="297"/>
      <c r="I60" s="301"/>
      <c r="J60" s="300"/>
      <c r="K60" s="301"/>
      <c r="L60" s="299">
        <f>L13+L25+L37+L49+L58</f>
        <v>0</v>
      </c>
      <c r="M60" s="302"/>
      <c r="N60" s="303"/>
      <c r="O60" s="300"/>
      <c r="P60" s="301"/>
      <c r="Q60" s="299">
        <f>Q13+Q25+Q37+Q49+Q58</f>
        <v>0</v>
      </c>
      <c r="R60" s="295"/>
      <c r="S60" s="295"/>
    </row>
  </sheetData>
  <mergeCells count="3">
    <mergeCell ref="A1:Q1"/>
    <mergeCell ref="B2:D2"/>
    <mergeCell ref="H2:L2"/>
  </mergeCells>
  <phoneticPr fontId="0" type="noConversion"/>
  <printOptions gridLines="1"/>
  <pageMargins left="0.15748031496062992" right="0.15748031496062992" top="0.59055118110236227" bottom="0.59055118110236227" header="0.51181102362204722" footer="0.51181102362204722"/>
  <pageSetup paperSize="9" scale="74" fitToHeight="6" orientation="portrait"/>
  <headerFooter>
    <oddFooter>&amp;L&amp;"Arial Narrow,Italic"&amp;8&amp;F,&amp;A&amp;C&amp;"Arial,Regular"&amp;8Screen Australia&amp;R&amp;"Arial Narrow,Italic"&amp;8Page &amp;P/&amp;N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41"/>
    <pageSetUpPr fitToPage="1"/>
  </sheetPr>
  <dimension ref="A1:K70"/>
  <sheetViews>
    <sheetView zoomScale="150" zoomScaleNormal="150" zoomScalePageLayoutView="150" workbookViewId="0">
      <pane ySplit="1280" topLeftCell="A4"/>
      <selection sqref="A1:I1"/>
      <selection pane="bottomLeft" activeCell="N11" sqref="N11"/>
    </sheetView>
  </sheetViews>
  <sheetFormatPr baseColWidth="10" defaultColWidth="8.7109375" defaultRowHeight="14" x14ac:dyDescent="0.2"/>
  <cols>
    <col min="1" max="1" width="6.28515625" customWidth="1"/>
    <col min="2" max="2" width="4.28515625" customWidth="1"/>
    <col min="3" max="3" width="3.140625" customWidth="1"/>
    <col min="4" max="4" width="24.7109375" customWidth="1"/>
    <col min="5" max="5" width="8.7109375" customWidth="1"/>
    <col min="6" max="6" width="4.5703125" bestFit="1" customWidth="1"/>
    <col min="7" max="7" width="8.28515625" customWidth="1"/>
    <col min="8" max="8" width="8.7109375" customWidth="1"/>
    <col min="9" max="9" width="12.7109375" customWidth="1"/>
    <col min="10" max="10" width="4.42578125" customWidth="1"/>
    <col min="11" max="11" width="42.5703125" customWidth="1"/>
  </cols>
  <sheetData>
    <row r="1" spans="1:11" ht="16" x14ac:dyDescent="0.2">
      <c r="A1" s="510" t="s">
        <v>46</v>
      </c>
      <c r="B1" s="510"/>
      <c r="C1" s="510"/>
      <c r="D1" s="510"/>
      <c r="E1" s="510"/>
      <c r="F1" s="510"/>
      <c r="G1" s="510"/>
      <c r="H1" s="510"/>
      <c r="I1" s="510"/>
      <c r="J1" s="240"/>
      <c r="K1" s="130"/>
    </row>
    <row r="2" spans="1:11" x14ac:dyDescent="0.2">
      <c r="A2" s="40"/>
      <c r="B2" s="40"/>
      <c r="C2" s="40"/>
      <c r="D2" s="40"/>
      <c r="E2" s="46" t="s">
        <v>443</v>
      </c>
      <c r="F2" s="46"/>
      <c r="G2" s="46" t="s">
        <v>746</v>
      </c>
      <c r="H2" s="47" t="s">
        <v>682</v>
      </c>
      <c r="I2" s="47" t="s">
        <v>804</v>
      </c>
      <c r="J2" s="241"/>
      <c r="K2" s="242" t="s">
        <v>196</v>
      </c>
    </row>
    <row r="3" spans="1:11" x14ac:dyDescent="0.2">
      <c r="A3" s="40"/>
      <c r="B3" s="40"/>
      <c r="C3" s="40"/>
      <c r="D3" s="40"/>
      <c r="E3" s="109"/>
      <c r="F3" s="109"/>
      <c r="G3" s="109"/>
      <c r="H3" s="110"/>
      <c r="I3" s="110"/>
      <c r="J3" s="110"/>
      <c r="K3" s="130"/>
    </row>
    <row r="4" spans="1:11" x14ac:dyDescent="0.2">
      <c r="A4" s="2"/>
      <c r="B4" s="2" t="s">
        <v>5</v>
      </c>
      <c r="C4" s="2"/>
      <c r="D4" s="9"/>
      <c r="E4" s="9"/>
      <c r="F4" s="9"/>
      <c r="G4" s="9"/>
      <c r="H4" s="30"/>
      <c r="I4" s="30"/>
      <c r="J4" s="30"/>
      <c r="K4" s="308" t="s">
        <v>288</v>
      </c>
    </row>
    <row r="5" spans="1:11" x14ac:dyDescent="0.2">
      <c r="A5" s="2"/>
      <c r="B5" s="2"/>
      <c r="C5" s="2" t="s">
        <v>677</v>
      </c>
      <c r="D5" s="9"/>
      <c r="E5" s="306"/>
      <c r="F5" s="9"/>
      <c r="G5" s="306"/>
      <c r="H5" s="30"/>
      <c r="I5" s="30"/>
      <c r="J5" s="30"/>
      <c r="K5" s="130"/>
    </row>
    <row r="6" spans="1:11" x14ac:dyDescent="0.2">
      <c r="A6" s="2"/>
      <c r="B6" s="2"/>
      <c r="C6" s="2"/>
      <c r="D6" s="9" t="s">
        <v>7</v>
      </c>
      <c r="F6" s="9" t="s">
        <v>45</v>
      </c>
      <c r="G6" s="9"/>
      <c r="H6" s="30">
        <f>E6*G6</f>
        <v>0</v>
      </c>
      <c r="I6" s="30"/>
      <c r="J6" s="30"/>
      <c r="K6" s="403"/>
    </row>
    <row r="7" spans="1:11" x14ac:dyDescent="0.2">
      <c r="A7" s="2"/>
      <c r="B7" s="2"/>
      <c r="C7" s="2"/>
      <c r="D7" s="9" t="s">
        <v>8</v>
      </c>
      <c r="F7" s="9" t="s">
        <v>45</v>
      </c>
      <c r="G7" s="9"/>
      <c r="H7" s="30">
        <f>E7*G7</f>
        <v>0</v>
      </c>
      <c r="I7" s="30"/>
      <c r="J7" s="30"/>
      <c r="K7" s="243" t="s">
        <v>902</v>
      </c>
    </row>
    <row r="8" spans="1:11" x14ac:dyDescent="0.2">
      <c r="A8" s="2"/>
      <c r="B8" s="2"/>
      <c r="C8" s="2"/>
      <c r="D8" s="9" t="s">
        <v>6</v>
      </c>
      <c r="F8" s="9" t="s">
        <v>598</v>
      </c>
      <c r="G8" s="9"/>
      <c r="H8" s="30">
        <f t="shared" ref="H8:H14" si="0">E8*G8</f>
        <v>0</v>
      </c>
      <c r="I8" s="30"/>
      <c r="J8" s="30"/>
      <c r="K8" s="305"/>
    </row>
    <row r="9" spans="1:11" x14ac:dyDescent="0.2">
      <c r="A9" s="2"/>
      <c r="B9" s="2"/>
      <c r="C9" s="2"/>
      <c r="D9" s="9" t="s">
        <v>116</v>
      </c>
      <c r="E9" s="9"/>
      <c r="F9" s="9" t="s">
        <v>598</v>
      </c>
      <c r="G9" s="9"/>
      <c r="H9" s="30">
        <f t="shared" si="0"/>
        <v>0</v>
      </c>
      <c r="I9" s="30"/>
      <c r="J9" s="30"/>
      <c r="K9" s="305"/>
    </row>
    <row r="10" spans="1:11" x14ac:dyDescent="0.2">
      <c r="A10" s="2"/>
      <c r="B10" s="2"/>
      <c r="C10" s="2"/>
      <c r="D10" s="9" t="s">
        <v>117</v>
      </c>
      <c r="E10" s="9"/>
      <c r="F10" s="9" t="s">
        <v>598</v>
      </c>
      <c r="G10" s="9"/>
      <c r="H10" s="30">
        <f t="shared" si="0"/>
        <v>0</v>
      </c>
      <c r="I10" s="30"/>
      <c r="J10" s="30"/>
      <c r="K10" s="305"/>
    </row>
    <row r="11" spans="1:11" x14ac:dyDescent="0.2">
      <c r="A11" s="2"/>
      <c r="B11" s="2"/>
      <c r="C11" s="2"/>
      <c r="D11" s="9" t="s">
        <v>379</v>
      </c>
      <c r="E11" s="9"/>
      <c r="F11" s="9" t="s">
        <v>598</v>
      </c>
      <c r="G11" s="9"/>
      <c r="H11" s="30">
        <f t="shared" si="0"/>
        <v>0</v>
      </c>
      <c r="I11" s="30"/>
      <c r="J11" s="30"/>
      <c r="K11" s="244" t="s">
        <v>679</v>
      </c>
    </row>
    <row r="12" spans="1:11" x14ac:dyDescent="0.2">
      <c r="A12" s="2"/>
      <c r="B12" s="2"/>
      <c r="C12" s="2"/>
      <c r="D12" s="9" t="s">
        <v>471</v>
      </c>
      <c r="E12" s="9"/>
      <c r="F12" s="9" t="s">
        <v>696</v>
      </c>
      <c r="G12" s="9"/>
      <c r="H12" s="30">
        <f t="shared" si="0"/>
        <v>0</v>
      </c>
      <c r="I12" s="30"/>
      <c r="J12" s="30"/>
      <c r="K12" s="244" t="s">
        <v>680</v>
      </c>
    </row>
    <row r="13" spans="1:11" x14ac:dyDescent="0.2">
      <c r="A13" s="2"/>
      <c r="B13" s="2"/>
      <c r="C13" s="2"/>
      <c r="D13" s="9" t="s">
        <v>678</v>
      </c>
      <c r="E13" s="9"/>
      <c r="F13" s="9" t="s">
        <v>598</v>
      </c>
      <c r="G13" s="9"/>
      <c r="H13" s="30">
        <f t="shared" si="0"/>
        <v>0</v>
      </c>
      <c r="I13" s="30"/>
      <c r="J13" s="30"/>
      <c r="K13" s="244" t="s">
        <v>681</v>
      </c>
    </row>
    <row r="14" spans="1:11" x14ac:dyDescent="0.2">
      <c r="A14" s="2"/>
      <c r="B14" s="2"/>
      <c r="C14" s="2"/>
      <c r="D14" s="9" t="s">
        <v>9</v>
      </c>
      <c r="E14" s="9"/>
      <c r="F14" s="9" t="s">
        <v>598</v>
      </c>
      <c r="G14" s="9"/>
      <c r="H14" s="30">
        <f t="shared" si="0"/>
        <v>0</v>
      </c>
      <c r="I14" s="30"/>
      <c r="J14" s="30"/>
      <c r="K14" s="244" t="s">
        <v>900</v>
      </c>
    </row>
    <row r="15" spans="1:11" x14ac:dyDescent="0.2">
      <c r="A15" s="2"/>
      <c r="B15" s="2"/>
      <c r="C15" s="2"/>
      <c r="D15" s="9"/>
      <c r="E15" s="9"/>
      <c r="F15" s="9"/>
      <c r="G15" s="9"/>
      <c r="H15" s="30"/>
      <c r="I15" s="30"/>
      <c r="J15" s="30"/>
      <c r="K15" s="244" t="s">
        <v>901</v>
      </c>
    </row>
    <row r="16" spans="1:11" x14ac:dyDescent="0.2">
      <c r="A16" s="2"/>
      <c r="B16" s="2"/>
      <c r="C16" s="2"/>
      <c r="D16" s="41" t="s">
        <v>682</v>
      </c>
      <c r="E16" s="9"/>
      <c r="F16" s="9"/>
      <c r="G16" s="9"/>
      <c r="H16" s="182">
        <f>SUM(H6:H15)</f>
        <v>0</v>
      </c>
      <c r="I16" s="30">
        <f>H16</f>
        <v>0</v>
      </c>
      <c r="J16" s="30"/>
      <c r="K16" s="244" t="s">
        <v>500</v>
      </c>
    </row>
    <row r="17" spans="1:11" x14ac:dyDescent="0.2">
      <c r="A17" s="2"/>
      <c r="B17" s="2"/>
      <c r="C17" s="2"/>
      <c r="D17" s="9"/>
      <c r="E17" s="9"/>
      <c r="F17" s="9"/>
      <c r="G17" s="9"/>
      <c r="H17" s="30"/>
      <c r="I17" s="30"/>
      <c r="J17" s="30"/>
      <c r="K17" s="244" t="s">
        <v>501</v>
      </c>
    </row>
    <row r="18" spans="1:11" x14ac:dyDescent="0.2">
      <c r="A18" s="2"/>
      <c r="B18" s="2"/>
      <c r="C18" s="2" t="s">
        <v>683</v>
      </c>
      <c r="D18" s="9"/>
      <c r="E18" s="9"/>
      <c r="F18" s="9"/>
      <c r="G18" s="9"/>
      <c r="H18" s="30"/>
      <c r="I18" s="30"/>
      <c r="J18" s="30"/>
      <c r="K18" s="244" t="s">
        <v>940</v>
      </c>
    </row>
    <row r="19" spans="1:11" x14ac:dyDescent="0.2">
      <c r="A19" s="2"/>
      <c r="B19" s="2"/>
      <c r="C19" s="2"/>
      <c r="D19" s="9" t="s">
        <v>10</v>
      </c>
      <c r="E19" s="9"/>
      <c r="F19" s="9" t="s">
        <v>45</v>
      </c>
      <c r="G19" s="9"/>
      <c r="H19" s="30">
        <f>E19*G19</f>
        <v>0</v>
      </c>
      <c r="I19" s="30"/>
      <c r="J19" s="30"/>
      <c r="K19" s="244"/>
    </row>
    <row r="20" spans="1:11" x14ac:dyDescent="0.2">
      <c r="A20" s="2"/>
      <c r="B20" s="2"/>
      <c r="C20" s="2"/>
      <c r="D20" s="9" t="s">
        <v>11</v>
      </c>
      <c r="E20" s="9"/>
      <c r="F20" s="9" t="s">
        <v>45</v>
      </c>
      <c r="G20" s="9"/>
      <c r="H20" s="30">
        <f>E20*G20</f>
        <v>0</v>
      </c>
      <c r="I20" s="30"/>
      <c r="J20" s="30"/>
      <c r="K20" s="244"/>
    </row>
    <row r="21" spans="1:11" x14ac:dyDescent="0.2">
      <c r="A21" s="2"/>
      <c r="B21" s="2"/>
      <c r="C21" s="2"/>
      <c r="D21" s="9" t="s">
        <v>12</v>
      </c>
      <c r="E21" s="9"/>
      <c r="F21" s="9" t="s">
        <v>45</v>
      </c>
      <c r="G21" s="9"/>
      <c r="H21" s="30">
        <f>E21*G21</f>
        <v>0</v>
      </c>
      <c r="I21" s="30"/>
      <c r="J21" s="30"/>
      <c r="K21" s="244"/>
    </row>
    <row r="22" spans="1:11" x14ac:dyDescent="0.2">
      <c r="A22" s="2"/>
      <c r="B22" s="2"/>
      <c r="C22" s="2"/>
      <c r="D22" s="9" t="s">
        <v>684</v>
      </c>
      <c r="E22" s="9"/>
      <c r="F22" s="9" t="s">
        <v>598</v>
      </c>
      <c r="G22" s="9"/>
      <c r="H22" s="30">
        <f>E22*G22</f>
        <v>0</v>
      </c>
      <c r="I22" s="30"/>
      <c r="J22" s="30"/>
      <c r="K22" s="244"/>
    </row>
    <row r="23" spans="1:11" x14ac:dyDescent="0.2">
      <c r="A23" s="2"/>
      <c r="B23" s="2"/>
      <c r="C23" s="2"/>
      <c r="D23" s="9" t="s">
        <v>13</v>
      </c>
      <c r="E23" s="9"/>
      <c r="F23" s="9" t="s">
        <v>598</v>
      </c>
      <c r="G23" s="9"/>
      <c r="H23" s="30">
        <f>E23*G23</f>
        <v>0</v>
      </c>
      <c r="I23" s="30"/>
      <c r="J23" s="30"/>
      <c r="K23" s="245" t="s">
        <v>665</v>
      </c>
    </row>
    <row r="24" spans="1:11" x14ac:dyDescent="0.2">
      <c r="A24" s="2"/>
      <c r="B24" s="2"/>
      <c r="C24" s="2"/>
      <c r="D24" s="9"/>
      <c r="E24" s="9"/>
      <c r="F24" s="9"/>
      <c r="G24" s="9"/>
      <c r="H24" s="30"/>
      <c r="I24" s="30"/>
      <c r="J24" s="30"/>
      <c r="K24" s="130"/>
    </row>
    <row r="25" spans="1:11" x14ac:dyDescent="0.2">
      <c r="A25" s="2"/>
      <c r="B25" s="2"/>
      <c r="C25" s="2"/>
      <c r="D25" s="41" t="s">
        <v>682</v>
      </c>
      <c r="E25" s="9"/>
      <c r="F25" s="9"/>
      <c r="G25" s="9"/>
      <c r="H25" s="182">
        <f>SUM(H19:H24)</f>
        <v>0</v>
      </c>
      <c r="I25" s="30">
        <f>H25</f>
        <v>0</v>
      </c>
      <c r="J25" s="30"/>
      <c r="K25" s="130"/>
    </row>
    <row r="26" spans="1:11" x14ac:dyDescent="0.2">
      <c r="A26" s="2"/>
      <c r="B26" s="2"/>
      <c r="J26" s="30"/>
      <c r="K26" s="130"/>
    </row>
    <row r="27" spans="1:11" x14ac:dyDescent="0.2">
      <c r="A27" s="2"/>
      <c r="B27" s="2" t="s">
        <v>903</v>
      </c>
      <c r="C27" s="2"/>
      <c r="D27" s="9"/>
      <c r="E27" s="9"/>
      <c r="F27" s="9"/>
      <c r="G27" s="9"/>
      <c r="H27" s="30"/>
      <c r="I27" s="30"/>
      <c r="J27" s="30"/>
      <c r="K27" s="308" t="s">
        <v>286</v>
      </c>
    </row>
    <row r="28" spans="1:11" x14ac:dyDescent="0.2">
      <c r="A28" s="2"/>
      <c r="B28" s="2"/>
      <c r="C28" s="2"/>
      <c r="D28" s="9" t="s">
        <v>685</v>
      </c>
      <c r="E28" s="9"/>
      <c r="F28" s="9"/>
      <c r="G28" s="9"/>
      <c r="H28" s="30">
        <f>E28*G28</f>
        <v>0</v>
      </c>
      <c r="I28" s="30"/>
      <c r="J28" s="30"/>
      <c r="K28" s="130"/>
    </row>
    <row r="29" spans="1:11" x14ac:dyDescent="0.2">
      <c r="A29" s="2"/>
      <c r="B29" s="2"/>
      <c r="C29" s="2"/>
      <c r="D29" s="9" t="s">
        <v>686</v>
      </c>
      <c r="E29" s="9"/>
      <c r="F29" s="9"/>
      <c r="G29" s="9"/>
      <c r="H29" s="30">
        <f>E29*G29</f>
        <v>0</v>
      </c>
      <c r="I29" s="30"/>
      <c r="J29" s="30"/>
      <c r="K29" s="130"/>
    </row>
    <row r="30" spans="1:11" x14ac:dyDescent="0.2">
      <c r="A30" s="2"/>
      <c r="B30" s="2"/>
      <c r="C30" s="2"/>
      <c r="D30" s="9" t="s">
        <v>115</v>
      </c>
      <c r="E30" s="9"/>
      <c r="F30" s="9"/>
      <c r="G30" s="9"/>
      <c r="H30" s="30">
        <f>E30*G30</f>
        <v>0</v>
      </c>
      <c r="I30" s="30"/>
      <c r="J30" s="30"/>
      <c r="K30" s="130"/>
    </row>
    <row r="31" spans="1:11" x14ac:dyDescent="0.2">
      <c r="A31" s="2"/>
      <c r="B31" s="2"/>
      <c r="C31" s="2"/>
      <c r="D31" s="9"/>
      <c r="E31" s="9"/>
      <c r="F31" s="9"/>
      <c r="G31" s="9"/>
      <c r="H31" s="30">
        <f>E31*G31</f>
        <v>0</v>
      </c>
      <c r="I31" s="30"/>
      <c r="J31" s="30"/>
      <c r="K31" s="130"/>
    </row>
    <row r="32" spans="1:11" x14ac:dyDescent="0.2">
      <c r="A32" s="2"/>
      <c r="B32" s="2"/>
      <c r="C32" s="2"/>
      <c r="D32" s="41" t="s">
        <v>682</v>
      </c>
      <c r="E32" s="2"/>
      <c r="F32" s="2"/>
      <c r="G32" s="2"/>
      <c r="H32" s="182">
        <f>SUM(H28:H31)</f>
        <v>0</v>
      </c>
      <c r="I32" s="181">
        <f>H32</f>
        <v>0</v>
      </c>
      <c r="J32" s="181"/>
      <c r="K32" s="130"/>
    </row>
    <row r="33" spans="1:11" x14ac:dyDescent="0.2">
      <c r="A33" s="9"/>
      <c r="B33" s="2"/>
      <c r="C33" s="9"/>
      <c r="D33" s="9"/>
      <c r="E33" s="9"/>
      <c r="F33" s="9"/>
      <c r="G33" s="9"/>
      <c r="H33" s="30"/>
      <c r="I33" s="30"/>
      <c r="J33" s="30"/>
      <c r="K33" s="130"/>
    </row>
    <row r="34" spans="1:11" x14ac:dyDescent="0.2">
      <c r="A34" s="9"/>
      <c r="B34" s="2" t="s">
        <v>904</v>
      </c>
      <c r="C34" s="9"/>
      <c r="D34" s="9"/>
      <c r="E34" s="9"/>
      <c r="F34" s="9"/>
      <c r="G34" s="9"/>
      <c r="H34" s="30"/>
      <c r="I34" s="30"/>
      <c r="J34" s="30"/>
      <c r="K34" s="130"/>
    </row>
    <row r="35" spans="1:11" x14ac:dyDescent="0.2">
      <c r="A35" s="9"/>
      <c r="B35" s="2"/>
      <c r="C35" s="9"/>
      <c r="D35" s="9" t="s">
        <v>905</v>
      </c>
      <c r="E35" s="9"/>
      <c r="F35" s="9" t="s">
        <v>806</v>
      </c>
      <c r="G35" s="9"/>
      <c r="H35" s="30">
        <f>E35*G35</f>
        <v>0</v>
      </c>
      <c r="I35" s="30"/>
      <c r="J35" s="30"/>
      <c r="K35" s="308" t="s">
        <v>289</v>
      </c>
    </row>
    <row r="36" spans="1:11" x14ac:dyDescent="0.2">
      <c r="A36" s="9"/>
      <c r="B36" s="2"/>
      <c r="C36" s="9"/>
      <c r="D36" s="9" t="s">
        <v>906</v>
      </c>
      <c r="E36" s="9"/>
      <c r="F36" s="9" t="s">
        <v>806</v>
      </c>
      <c r="G36" s="9"/>
      <c r="H36" s="30">
        <f>E36*G36</f>
        <v>0</v>
      </c>
      <c r="I36" s="30"/>
      <c r="J36" s="30"/>
      <c r="K36" s="130"/>
    </row>
    <row r="37" spans="1:11" x14ac:dyDescent="0.2">
      <c r="A37" s="9"/>
      <c r="B37" s="2"/>
      <c r="C37" s="9"/>
      <c r="D37" s="9" t="s">
        <v>907</v>
      </c>
      <c r="E37" s="9"/>
      <c r="F37" s="9" t="s">
        <v>806</v>
      </c>
      <c r="G37" s="9"/>
      <c r="H37" s="30">
        <f>E37*G37</f>
        <v>0</v>
      </c>
      <c r="I37" s="30"/>
      <c r="J37" s="30"/>
      <c r="K37" s="130"/>
    </row>
    <row r="38" spans="1:11" x14ac:dyDescent="0.2">
      <c r="A38" s="9"/>
      <c r="B38" s="2"/>
      <c r="C38" s="9"/>
      <c r="D38" s="9" t="s">
        <v>908</v>
      </c>
      <c r="E38" s="9"/>
      <c r="F38" s="9" t="s">
        <v>806</v>
      </c>
      <c r="G38" s="9"/>
      <c r="H38" s="30">
        <f>E38*G38</f>
        <v>0</v>
      </c>
      <c r="I38" s="30"/>
      <c r="J38" s="30"/>
      <c r="K38" s="130"/>
    </row>
    <row r="39" spans="1:11" x14ac:dyDescent="0.2">
      <c r="A39" s="9"/>
      <c r="B39" s="2"/>
      <c r="C39" s="9"/>
      <c r="D39" s="9" t="s">
        <v>805</v>
      </c>
      <c r="E39" s="9"/>
      <c r="F39" s="9" t="s">
        <v>806</v>
      </c>
      <c r="G39" s="9"/>
      <c r="H39" s="30">
        <f>E39*G39</f>
        <v>0</v>
      </c>
      <c r="I39" s="30"/>
      <c r="J39" s="30"/>
      <c r="K39" s="130"/>
    </row>
    <row r="40" spans="1:11" x14ac:dyDescent="0.2">
      <c r="A40" s="9"/>
      <c r="B40" s="2"/>
      <c r="C40" s="9"/>
      <c r="D40" s="41" t="s">
        <v>682</v>
      </c>
      <c r="E40" s="9"/>
      <c r="F40" s="9"/>
      <c r="G40" s="9"/>
      <c r="H40" s="182">
        <f>SUM(H35:H39)</f>
        <v>0</v>
      </c>
      <c r="I40" s="30">
        <f>H40</f>
        <v>0</v>
      </c>
      <c r="J40" s="30"/>
      <c r="K40" s="130"/>
    </row>
    <row r="41" spans="1:11" x14ac:dyDescent="0.2">
      <c r="A41" s="9"/>
      <c r="B41" s="2" t="s">
        <v>552</v>
      </c>
      <c r="C41" s="9"/>
      <c r="D41" s="9"/>
      <c r="E41" s="9"/>
      <c r="F41" s="9"/>
      <c r="G41" s="9"/>
      <c r="H41" s="30"/>
      <c r="I41" s="30"/>
      <c r="J41" s="30"/>
      <c r="K41" s="130"/>
    </row>
    <row r="42" spans="1:11" x14ac:dyDescent="0.2">
      <c r="A42" s="9"/>
      <c r="B42" s="2"/>
      <c r="C42" s="9"/>
      <c r="D42" s="9" t="s">
        <v>655</v>
      </c>
      <c r="E42" s="9"/>
      <c r="F42" s="9"/>
      <c r="G42" s="9"/>
      <c r="H42" s="30">
        <f>E42*G42</f>
        <v>0</v>
      </c>
      <c r="I42" s="30"/>
      <c r="J42" s="30"/>
      <c r="K42" s="130"/>
    </row>
    <row r="43" spans="1:11" x14ac:dyDescent="0.2">
      <c r="A43" s="9"/>
      <c r="B43" s="2"/>
      <c r="C43" s="9"/>
      <c r="D43" s="9" t="s">
        <v>656</v>
      </c>
      <c r="E43" s="9"/>
      <c r="F43" s="9"/>
      <c r="G43" s="9"/>
      <c r="H43" s="30">
        <f>E43*G43</f>
        <v>0</v>
      </c>
      <c r="I43" s="30"/>
      <c r="J43" s="30"/>
      <c r="K43" s="130"/>
    </row>
    <row r="44" spans="1:11" x14ac:dyDescent="0.2">
      <c r="A44" s="9"/>
      <c r="B44" s="2"/>
      <c r="C44" s="9"/>
      <c r="D44" s="9" t="s">
        <v>807</v>
      </c>
      <c r="E44" s="9"/>
      <c r="F44" s="9"/>
      <c r="G44" s="9"/>
      <c r="H44" s="30">
        <f>E44*G44</f>
        <v>0</v>
      </c>
      <c r="I44" s="30"/>
      <c r="J44" s="30"/>
      <c r="K44" s="130"/>
    </row>
    <row r="45" spans="1:11" x14ac:dyDescent="0.2">
      <c r="A45" s="9"/>
      <c r="B45" s="2"/>
      <c r="C45" s="9"/>
      <c r="D45" s="9" t="s">
        <v>14</v>
      </c>
      <c r="E45" s="9"/>
      <c r="F45" s="9"/>
      <c r="G45" s="9"/>
      <c r="H45" s="30">
        <f>E45*G45</f>
        <v>0</v>
      </c>
      <c r="I45" s="30"/>
      <c r="J45" s="30"/>
      <c r="K45" s="130"/>
    </row>
    <row r="46" spans="1:11" x14ac:dyDescent="0.2">
      <c r="A46" s="9"/>
      <c r="B46" s="2"/>
      <c r="C46" s="9"/>
      <c r="D46" s="41" t="s">
        <v>682</v>
      </c>
      <c r="E46" s="9"/>
      <c r="F46" s="9"/>
      <c r="G46" s="9"/>
      <c r="H46" s="182">
        <f>SUM(H42:H45)</f>
        <v>0</v>
      </c>
      <c r="I46" s="32">
        <f>H46</f>
        <v>0</v>
      </c>
      <c r="J46" s="181"/>
      <c r="K46" s="130"/>
    </row>
    <row r="47" spans="1:11" x14ac:dyDescent="0.2">
      <c r="A47" s="9"/>
      <c r="B47" s="2"/>
      <c r="C47" s="9"/>
      <c r="D47" s="9"/>
      <c r="E47" s="9"/>
      <c r="F47" s="9"/>
      <c r="G47" s="9"/>
      <c r="H47" s="30"/>
      <c r="I47" s="30"/>
      <c r="J47" s="30"/>
      <c r="K47" s="130"/>
    </row>
    <row r="48" spans="1:11" x14ac:dyDescent="0.2">
      <c r="A48" s="2"/>
      <c r="B48" s="2"/>
      <c r="C48" s="2"/>
      <c r="D48" s="36" t="s">
        <v>669</v>
      </c>
      <c r="E48" s="9"/>
      <c r="F48" s="9"/>
      <c r="G48" s="9"/>
      <c r="H48" s="30"/>
      <c r="I48" s="30">
        <f>SUM(I4:I46)</f>
        <v>0</v>
      </c>
      <c r="J48" s="30"/>
      <c r="K48" s="130"/>
    </row>
    <row r="49" spans="1:11" x14ac:dyDescent="0.2">
      <c r="A49" s="2"/>
      <c r="B49" s="2"/>
      <c r="C49" s="2"/>
      <c r="D49" s="36" t="s">
        <v>670</v>
      </c>
      <c r="E49" s="42">
        <v>0</v>
      </c>
      <c r="F49" s="9" t="s">
        <v>664</v>
      </c>
      <c r="G49" s="30">
        <f>I48</f>
        <v>0</v>
      </c>
      <c r="H49" s="30"/>
      <c r="I49" s="30">
        <f>E49*G49</f>
        <v>0</v>
      </c>
      <c r="J49" s="30"/>
      <c r="K49" s="130"/>
    </row>
    <row r="50" spans="1:11" x14ac:dyDescent="0.2">
      <c r="A50" s="2"/>
      <c r="B50" s="2"/>
      <c r="C50" s="2"/>
      <c r="D50" s="36"/>
      <c r="E50" s="9"/>
      <c r="F50" s="9"/>
      <c r="G50" s="9"/>
      <c r="H50" s="30"/>
      <c r="I50" s="30"/>
      <c r="J50" s="30"/>
      <c r="K50" s="130"/>
    </row>
    <row r="51" spans="1:11" ht="15" thickBot="1" x14ac:dyDescent="0.25">
      <c r="A51" s="21"/>
      <c r="B51" s="21"/>
      <c r="C51" s="21"/>
      <c r="D51" s="43" t="s">
        <v>804</v>
      </c>
      <c r="E51" s="21"/>
      <c r="F51" s="21"/>
      <c r="G51" s="21"/>
      <c r="H51" s="44"/>
      <c r="I51" s="45">
        <f>SUM(I48:I50)</f>
        <v>0</v>
      </c>
      <c r="J51" s="246"/>
      <c r="K51" s="247"/>
    </row>
    <row r="52" spans="1:11" ht="15" thickTop="1" x14ac:dyDescent="0.2">
      <c r="A52" s="9"/>
      <c r="B52" s="2"/>
      <c r="C52" s="9"/>
      <c r="D52" s="9"/>
      <c r="E52" s="9"/>
      <c r="F52" s="9"/>
      <c r="G52" s="9"/>
      <c r="H52" s="30"/>
      <c r="I52" s="30"/>
      <c r="J52" s="30"/>
      <c r="K52" s="130"/>
    </row>
    <row r="53" spans="1:11" x14ac:dyDescent="0.2">
      <c r="A53" s="9"/>
      <c r="B53" s="2"/>
      <c r="C53" s="9"/>
      <c r="D53" s="9"/>
      <c r="E53" s="9"/>
      <c r="F53" s="9"/>
      <c r="G53" s="9"/>
      <c r="H53" s="30"/>
      <c r="I53" s="30"/>
      <c r="J53" s="30"/>
      <c r="K53" s="130"/>
    </row>
    <row r="70" ht="18.75" customHeight="1" x14ac:dyDescent="0.2"/>
  </sheetData>
  <mergeCells count="1">
    <mergeCell ref="A1:I1"/>
  </mergeCells>
  <phoneticPr fontId="0" type="noConversion"/>
  <printOptions gridLines="1"/>
  <pageMargins left="0.55118110236220474" right="0.55118110236220474" top="0.78740157480314965" bottom="0.78740157480314965" header="0.51181102362204722" footer="0.51181102362204722"/>
  <pageSetup paperSize="9" scale="94" fitToHeight="5" orientation="portrait"/>
  <headerFooter>
    <oddFooter>&amp;L&amp;"Geneva,Italic"&amp;8&amp;F, &amp;A&amp;R&amp;"Geneva,Italic"&amp;8Page &amp;P/&amp;N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P35"/>
  <sheetViews>
    <sheetView view="pageBreakPreview" zoomScaleSheetLayoutView="100" workbookViewId="0">
      <selection activeCell="E25" sqref="E25"/>
    </sheetView>
  </sheetViews>
  <sheetFormatPr baseColWidth="10" defaultColWidth="8.7109375" defaultRowHeight="14" x14ac:dyDescent="0.2"/>
  <cols>
    <col min="1" max="1" width="29.7109375" style="416" customWidth="1"/>
    <col min="2" max="2" width="7" style="416" bestFit="1" customWidth="1"/>
    <col min="3" max="5" width="9.140625" style="417" customWidth="1"/>
    <col min="6" max="6" width="1.85546875" style="417" customWidth="1"/>
    <col min="7" max="9" width="9.140625" style="417" customWidth="1"/>
    <col min="10" max="10" width="1" style="417" customWidth="1"/>
    <col min="11" max="11" width="9.140625" style="417" customWidth="1"/>
    <col min="12" max="12" width="1.140625" style="417" customWidth="1"/>
    <col min="13" max="14" width="9.140625" style="418" customWidth="1"/>
    <col min="15" max="15" width="37" style="416" bestFit="1" customWidth="1"/>
    <col min="16" max="16384" width="8.7109375" style="416"/>
  </cols>
  <sheetData>
    <row r="1" spans="1:16" x14ac:dyDescent="0.2">
      <c r="A1" s="415" t="s">
        <v>952</v>
      </c>
    </row>
    <row r="3" spans="1:16" x14ac:dyDescent="0.2">
      <c r="A3" s="419" t="s">
        <v>953</v>
      </c>
      <c r="C3" s="420" t="s">
        <v>954</v>
      </c>
      <c r="D3" s="421"/>
      <c r="E3" s="421"/>
    </row>
    <row r="5" spans="1:16" x14ac:dyDescent="0.2">
      <c r="A5" s="415" t="s">
        <v>955</v>
      </c>
    </row>
    <row r="6" spans="1:16" x14ac:dyDescent="0.2">
      <c r="A6" s="422"/>
      <c r="B6" s="423"/>
      <c r="C6" s="424" t="s">
        <v>956</v>
      </c>
      <c r="D6" s="425" t="s">
        <v>956</v>
      </c>
      <c r="E6" s="426" t="s">
        <v>957</v>
      </c>
      <c r="F6" s="427"/>
      <c r="G6" s="424" t="s">
        <v>956</v>
      </c>
      <c r="H6" s="425" t="s">
        <v>956</v>
      </c>
      <c r="I6" s="426" t="s">
        <v>957</v>
      </c>
      <c r="J6" s="427"/>
      <c r="K6" s="428" t="s">
        <v>957</v>
      </c>
      <c r="L6" s="427"/>
      <c r="M6" s="429" t="s">
        <v>958</v>
      </c>
      <c r="N6" s="430"/>
      <c r="O6" s="431"/>
    </row>
    <row r="7" spans="1:16" x14ac:dyDescent="0.2">
      <c r="A7" s="432"/>
      <c r="B7" s="433"/>
      <c r="C7" s="434" t="s">
        <v>959</v>
      </c>
      <c r="D7" s="427" t="s">
        <v>960</v>
      </c>
      <c r="E7" s="435" t="s">
        <v>961</v>
      </c>
      <c r="F7" s="427"/>
      <c r="G7" s="434" t="s">
        <v>959</v>
      </c>
      <c r="H7" s="427" t="s">
        <v>960</v>
      </c>
      <c r="I7" s="435" t="s">
        <v>961</v>
      </c>
      <c r="J7" s="427"/>
      <c r="K7" s="436" t="s">
        <v>961</v>
      </c>
      <c r="L7" s="427"/>
      <c r="M7" s="437" t="s">
        <v>959</v>
      </c>
      <c r="N7" s="438" t="s">
        <v>959</v>
      </c>
      <c r="O7" s="431"/>
    </row>
    <row r="8" spans="1:16" x14ac:dyDescent="0.2">
      <c r="A8" s="432"/>
      <c r="B8" s="433"/>
      <c r="C8" s="434" t="s">
        <v>962</v>
      </c>
      <c r="D8" s="427" t="s">
        <v>962</v>
      </c>
      <c r="E8" s="435" t="s">
        <v>962</v>
      </c>
      <c r="F8" s="427"/>
      <c r="G8" s="434" t="s">
        <v>963</v>
      </c>
      <c r="H8" s="427" t="s">
        <v>963</v>
      </c>
      <c r="I8" s="435" t="s">
        <v>963</v>
      </c>
      <c r="J8" s="427"/>
      <c r="K8" s="436" t="s">
        <v>964</v>
      </c>
      <c r="L8" s="427"/>
      <c r="M8" s="437" t="s">
        <v>962</v>
      </c>
      <c r="N8" s="438" t="s">
        <v>963</v>
      </c>
      <c r="O8" s="431"/>
    </row>
    <row r="9" spans="1:16" x14ac:dyDescent="0.2">
      <c r="A9" s="439"/>
      <c r="B9" s="440"/>
      <c r="C9" s="434"/>
      <c r="D9" s="427"/>
      <c r="E9" s="435"/>
      <c r="F9" s="427"/>
      <c r="G9" s="441"/>
      <c r="H9" s="442"/>
      <c r="I9" s="443"/>
      <c r="J9" s="427"/>
      <c r="K9" s="444" t="s">
        <v>965</v>
      </c>
      <c r="L9" s="427"/>
      <c r="M9" s="445"/>
      <c r="N9" s="446"/>
      <c r="O9" s="431"/>
    </row>
    <row r="10" spans="1:16" x14ac:dyDescent="0.2">
      <c r="A10" s="447" t="s">
        <v>966</v>
      </c>
      <c r="B10" s="433"/>
      <c r="C10" s="448">
        <v>1026.28</v>
      </c>
      <c r="D10" s="449">
        <v>947.83</v>
      </c>
      <c r="E10" s="450">
        <v>887.3</v>
      </c>
      <c r="F10" s="427"/>
      <c r="G10" s="448">
        <v>246.31</v>
      </c>
      <c r="H10" s="449">
        <v>227.48</v>
      </c>
      <c r="I10" s="450">
        <v>213.92</v>
      </c>
      <c r="J10" s="427">
        <v>27.09</v>
      </c>
      <c r="K10" s="451">
        <f>27.72*4</f>
        <v>110.88</v>
      </c>
      <c r="L10" s="452"/>
      <c r="M10" s="453">
        <f>C10</f>
        <v>1026.28</v>
      </c>
      <c r="N10" s="454">
        <f>G10</f>
        <v>246.31</v>
      </c>
      <c r="O10" s="431"/>
    </row>
    <row r="11" spans="1:16" x14ac:dyDescent="0.2">
      <c r="A11" s="455" t="s">
        <v>967</v>
      </c>
      <c r="B11" s="433"/>
      <c r="C11" s="456"/>
      <c r="D11" s="452"/>
      <c r="E11" s="457"/>
      <c r="F11" s="427"/>
      <c r="G11" s="456"/>
      <c r="H11" s="452"/>
      <c r="I11" s="457"/>
      <c r="J11" s="427"/>
      <c r="K11" s="458" t="s">
        <v>968</v>
      </c>
      <c r="L11" s="452"/>
      <c r="M11" s="459"/>
      <c r="N11" s="460"/>
      <c r="O11" s="431"/>
    </row>
    <row r="12" spans="1:16" x14ac:dyDescent="0.2">
      <c r="A12" s="447" t="s">
        <v>969</v>
      </c>
      <c r="B12" s="433"/>
      <c r="C12" s="456">
        <v>0</v>
      </c>
      <c r="D12" s="452">
        <v>0</v>
      </c>
      <c r="E12" s="457">
        <v>0</v>
      </c>
      <c r="F12" s="427"/>
      <c r="G12" s="456">
        <v>0</v>
      </c>
      <c r="H12" s="452">
        <v>0</v>
      </c>
      <c r="I12" s="457">
        <v>0</v>
      </c>
      <c r="J12" s="427"/>
      <c r="K12" s="461">
        <v>0</v>
      </c>
      <c r="L12" s="452"/>
      <c r="M12" s="459">
        <v>496.83</v>
      </c>
      <c r="N12" s="460">
        <v>300.91000000000003</v>
      </c>
      <c r="O12" s="462" t="s">
        <v>970</v>
      </c>
      <c r="P12" s="433"/>
    </row>
    <row r="13" spans="1:16" x14ac:dyDescent="0.2">
      <c r="A13" s="447"/>
      <c r="B13" s="433"/>
      <c r="C13" s="456"/>
      <c r="D13" s="452"/>
      <c r="E13" s="457"/>
      <c r="F13" s="427"/>
      <c r="G13" s="456"/>
      <c r="H13" s="452"/>
      <c r="I13" s="457"/>
      <c r="J13" s="427"/>
      <c r="K13" s="461"/>
      <c r="L13" s="452"/>
      <c r="M13" s="463"/>
      <c r="N13" s="464"/>
      <c r="O13" s="431"/>
    </row>
    <row r="14" spans="1:16" x14ac:dyDescent="0.2">
      <c r="A14" s="465" t="s">
        <v>971</v>
      </c>
      <c r="B14" s="423"/>
      <c r="C14" s="448">
        <f>SUM(C10:C12)</f>
        <v>1026.28</v>
      </c>
      <c r="D14" s="449">
        <f>SUM(D10:D12)</f>
        <v>947.83</v>
      </c>
      <c r="E14" s="450">
        <f>SUM(E10:E12)</f>
        <v>887.3</v>
      </c>
      <c r="F14" s="427"/>
      <c r="G14" s="448">
        <f>SUM(G10:G12)</f>
        <v>246.31</v>
      </c>
      <c r="H14" s="449">
        <f>SUM(H10:H12)</f>
        <v>227.48</v>
      </c>
      <c r="I14" s="450">
        <f>SUM(I10:I12)</f>
        <v>213.92</v>
      </c>
      <c r="J14" s="427"/>
      <c r="K14" s="451">
        <f>SUM(K10:K12)</f>
        <v>110.88</v>
      </c>
      <c r="L14" s="452"/>
      <c r="M14" s="453">
        <f>SUM(M10:M12)</f>
        <v>1523.11</v>
      </c>
      <c r="N14" s="454">
        <f>SUM(N10:N12)</f>
        <v>547.22</v>
      </c>
      <c r="O14" s="431"/>
    </row>
    <row r="15" spans="1:16" x14ac:dyDescent="0.2">
      <c r="A15" s="447" t="s">
        <v>972</v>
      </c>
      <c r="B15" s="433"/>
      <c r="C15" s="456"/>
      <c r="D15" s="452"/>
      <c r="E15" s="457"/>
      <c r="F15" s="427"/>
      <c r="G15" s="456"/>
      <c r="H15" s="452"/>
      <c r="I15" s="457"/>
      <c r="J15" s="427"/>
      <c r="K15" s="461"/>
      <c r="L15" s="452"/>
      <c r="M15" s="459"/>
      <c r="N15" s="460"/>
      <c r="O15" s="431"/>
    </row>
    <row r="16" spans="1:16" x14ac:dyDescent="0.2">
      <c r="A16" s="447"/>
      <c r="B16" s="433"/>
      <c r="C16" s="456"/>
      <c r="D16" s="452"/>
      <c r="E16" s="457"/>
      <c r="F16" s="427"/>
      <c r="G16" s="456"/>
      <c r="H16" s="452"/>
      <c r="I16" s="457"/>
      <c r="J16" s="427"/>
      <c r="K16" s="461"/>
      <c r="L16" s="452"/>
      <c r="M16" s="459"/>
      <c r="N16" s="460"/>
      <c r="O16" s="431"/>
    </row>
    <row r="17" spans="1:15" x14ac:dyDescent="0.2">
      <c r="A17" s="447" t="s">
        <v>973</v>
      </c>
      <c r="B17" s="433"/>
      <c r="C17" s="456"/>
      <c r="D17" s="452"/>
      <c r="E17" s="457"/>
      <c r="F17" s="427"/>
      <c r="G17" s="456"/>
      <c r="H17" s="452"/>
      <c r="I17" s="457"/>
      <c r="J17" s="427"/>
      <c r="K17" s="461"/>
      <c r="L17" s="452"/>
      <c r="M17" s="459"/>
      <c r="N17" s="460"/>
      <c r="O17" s="431"/>
    </row>
    <row r="18" spans="1:15" x14ac:dyDescent="0.2">
      <c r="A18" s="447" t="s">
        <v>974</v>
      </c>
      <c r="B18" s="466">
        <v>0.57499999999999996</v>
      </c>
      <c r="C18" s="456">
        <f>C$14*$B18</f>
        <v>590.11</v>
      </c>
      <c r="D18" s="452">
        <f>D$14*$B18</f>
        <v>545</v>
      </c>
      <c r="E18" s="457">
        <f>E$14*$B18</f>
        <v>510.2</v>
      </c>
      <c r="F18" s="427"/>
      <c r="G18" s="456">
        <f>G$14*$B18</f>
        <v>141.63</v>
      </c>
      <c r="H18" s="452">
        <f>H$14*$B18</f>
        <v>130.80000000000001</v>
      </c>
      <c r="I18" s="457">
        <f>I$14*$B18</f>
        <v>123</v>
      </c>
      <c r="J18" s="427"/>
      <c r="K18" s="461">
        <f>K$14*$B18</f>
        <v>63.76</v>
      </c>
      <c r="L18" s="452"/>
      <c r="M18" s="459">
        <f>M$14*$B18</f>
        <v>875.79</v>
      </c>
      <c r="N18" s="460">
        <f>N$14*$B18</f>
        <v>314.64999999999998</v>
      </c>
      <c r="O18" s="431"/>
    </row>
    <row r="19" spans="1:15" x14ac:dyDescent="0.2">
      <c r="A19" s="447"/>
      <c r="B19" s="466"/>
      <c r="C19" s="456"/>
      <c r="D19" s="452"/>
      <c r="E19" s="457"/>
      <c r="F19" s="427"/>
      <c r="G19" s="456"/>
      <c r="H19" s="452"/>
      <c r="I19" s="457"/>
      <c r="J19" s="427"/>
      <c r="K19" s="461"/>
      <c r="L19" s="452"/>
      <c r="M19" s="459"/>
      <c r="N19" s="460"/>
      <c r="O19" s="431"/>
    </row>
    <row r="20" spans="1:15" x14ac:dyDescent="0.2">
      <c r="A20" s="447"/>
      <c r="B20" s="467"/>
      <c r="C20" s="456"/>
      <c r="D20" s="452"/>
      <c r="E20" s="457"/>
      <c r="F20" s="427"/>
      <c r="G20" s="456"/>
      <c r="H20" s="452"/>
      <c r="I20" s="457"/>
      <c r="J20" s="427"/>
      <c r="K20" s="461"/>
      <c r="L20" s="452"/>
      <c r="M20" s="459"/>
      <c r="N20" s="460"/>
      <c r="O20" s="431"/>
    </row>
    <row r="21" spans="1:15" x14ac:dyDescent="0.2">
      <c r="A21" s="447" t="s">
        <v>975</v>
      </c>
      <c r="B21" s="467"/>
      <c r="C21" s="456">
        <f>(C14/40)*15</f>
        <v>384.86</v>
      </c>
      <c r="D21" s="452">
        <f>(D14/40)*15</f>
        <v>355.44</v>
      </c>
      <c r="E21" s="457">
        <f>(E14/40)*15</f>
        <v>332.74</v>
      </c>
      <c r="F21" s="427"/>
      <c r="G21" s="456">
        <f>(G14/8)*3</f>
        <v>92.37</v>
      </c>
      <c r="H21" s="452">
        <f>(H14/8)*3</f>
        <v>85.31</v>
      </c>
      <c r="I21" s="457">
        <f>(I14/8)*3</f>
        <v>80.22</v>
      </c>
      <c r="J21" s="427"/>
      <c r="K21" s="461"/>
      <c r="L21" s="452"/>
      <c r="M21" s="459">
        <f>(M14/40)*15</f>
        <v>571.16999999999996</v>
      </c>
      <c r="N21" s="460">
        <f>(N14/8)*3</f>
        <v>205.21</v>
      </c>
      <c r="O21" s="431" t="s">
        <v>976</v>
      </c>
    </row>
    <row r="22" spans="1:15" x14ac:dyDescent="0.2">
      <c r="A22" s="447"/>
      <c r="B22" s="467"/>
      <c r="C22" s="434"/>
      <c r="D22" s="427"/>
      <c r="E22" s="435"/>
      <c r="F22" s="427"/>
      <c r="G22" s="456"/>
      <c r="H22" s="452"/>
      <c r="I22" s="457"/>
      <c r="J22" s="427"/>
      <c r="K22" s="461"/>
      <c r="L22" s="452"/>
      <c r="M22" s="459"/>
      <c r="N22" s="460"/>
      <c r="O22" s="431"/>
    </row>
    <row r="23" spans="1:15" s="415" customFormat="1" x14ac:dyDescent="0.2">
      <c r="A23" s="468" t="s">
        <v>977</v>
      </c>
      <c r="B23" s="469"/>
      <c r="C23" s="470">
        <f>SUM(C14:C21)</f>
        <v>2001.25</v>
      </c>
      <c r="D23" s="471">
        <f>SUM(D14:D21)</f>
        <v>1848.27</v>
      </c>
      <c r="E23" s="472">
        <f>SUM(E14:E21)</f>
        <v>1730.24</v>
      </c>
      <c r="F23" s="473"/>
      <c r="G23" s="470">
        <f>SUM(G14:G21)</f>
        <v>480.31</v>
      </c>
      <c r="H23" s="471">
        <f>SUM(H14:H21)</f>
        <v>443.59</v>
      </c>
      <c r="I23" s="472">
        <f>SUM(I14:I21)</f>
        <v>417.14</v>
      </c>
      <c r="J23" s="473"/>
      <c r="K23" s="474">
        <f>SUM(K14:K21)</f>
        <v>174.64</v>
      </c>
      <c r="L23" s="475"/>
      <c r="M23" s="476">
        <f>SUM(M14:M21)</f>
        <v>2970.07</v>
      </c>
      <c r="N23" s="477">
        <f>SUM(N14:N21)</f>
        <v>1067.08</v>
      </c>
      <c r="O23" s="478"/>
    </row>
    <row r="24" spans="1:15" x14ac:dyDescent="0.2">
      <c r="A24" s="447"/>
      <c r="B24" s="467"/>
      <c r="C24" s="434"/>
      <c r="D24" s="427"/>
      <c r="E24" s="435"/>
      <c r="F24" s="427"/>
      <c r="G24" s="456"/>
      <c r="H24" s="452"/>
      <c r="I24" s="457"/>
      <c r="J24" s="427"/>
      <c r="K24" s="461"/>
      <c r="L24" s="452"/>
      <c r="M24" s="459"/>
      <c r="N24" s="460"/>
      <c r="O24" s="431"/>
    </row>
    <row r="25" spans="1:15" x14ac:dyDescent="0.2">
      <c r="A25" s="447" t="s">
        <v>978</v>
      </c>
      <c r="B25" s="467"/>
      <c r="C25" s="456">
        <f>C23/12</f>
        <v>166.77</v>
      </c>
      <c r="D25" s="452">
        <f>D23/12</f>
        <v>154.02000000000001</v>
      </c>
      <c r="E25" s="457">
        <f>E23/12</f>
        <v>144.19</v>
      </c>
      <c r="F25" s="427"/>
      <c r="G25" s="456">
        <f>G23/12</f>
        <v>40.03</v>
      </c>
      <c r="H25" s="452">
        <f>H23/12</f>
        <v>36.97</v>
      </c>
      <c r="I25" s="457">
        <f>I23/12</f>
        <v>34.76</v>
      </c>
      <c r="J25" s="427"/>
      <c r="K25" s="461">
        <f>K23/12</f>
        <v>14.55</v>
      </c>
      <c r="L25" s="452"/>
      <c r="M25" s="459">
        <f>M23/12</f>
        <v>247.51</v>
      </c>
      <c r="N25" s="460">
        <f>N23/12</f>
        <v>88.92</v>
      </c>
      <c r="O25" s="431" t="s">
        <v>979</v>
      </c>
    </row>
    <row r="26" spans="1:15" x14ac:dyDescent="0.2">
      <c r="A26" s="447"/>
      <c r="B26" s="467"/>
      <c r="C26" s="456"/>
      <c r="D26" s="452"/>
      <c r="E26" s="457"/>
      <c r="F26" s="427"/>
      <c r="G26" s="456"/>
      <c r="H26" s="452"/>
      <c r="I26" s="457"/>
      <c r="J26" s="427"/>
      <c r="K26" s="461"/>
      <c r="L26" s="452"/>
      <c r="M26" s="459"/>
      <c r="N26" s="460"/>
      <c r="O26" s="431"/>
    </row>
    <row r="27" spans="1:15" x14ac:dyDescent="0.2">
      <c r="A27" s="468" t="s">
        <v>980</v>
      </c>
      <c r="B27" s="479"/>
      <c r="C27" s="480">
        <f>SUM(C23:C25)</f>
        <v>2168.02</v>
      </c>
      <c r="D27" s="481">
        <f>SUM(D23:D25)</f>
        <v>2002.29</v>
      </c>
      <c r="E27" s="482">
        <f>SUM(E23:E25)</f>
        <v>1874.43</v>
      </c>
      <c r="F27" s="427"/>
      <c r="G27" s="480">
        <f>SUM(G23:G25)</f>
        <v>520.34</v>
      </c>
      <c r="H27" s="481">
        <f>SUM(H23:H25)</f>
        <v>480.56</v>
      </c>
      <c r="I27" s="482">
        <f>SUM(I23:I25)</f>
        <v>451.9</v>
      </c>
      <c r="J27" s="427"/>
      <c r="K27" s="483">
        <f>SUM(K23:K25)</f>
        <v>189.19</v>
      </c>
      <c r="L27" s="452"/>
      <c r="M27" s="463">
        <f>SUM(M23:M25)</f>
        <v>3217.58</v>
      </c>
      <c r="N27" s="464">
        <f>SUM(N23:N25)</f>
        <v>1156</v>
      </c>
      <c r="O27" s="431"/>
    </row>
    <row r="28" spans="1:15" x14ac:dyDescent="0.2">
      <c r="A28" s="465"/>
      <c r="B28" s="484"/>
      <c r="C28" s="456"/>
      <c r="D28" s="452"/>
      <c r="E28" s="457"/>
      <c r="F28" s="427"/>
      <c r="G28" s="456"/>
      <c r="H28" s="452"/>
      <c r="I28" s="457"/>
      <c r="J28" s="427"/>
      <c r="K28" s="451"/>
      <c r="L28" s="452"/>
      <c r="M28" s="453"/>
      <c r="N28" s="454"/>
      <c r="O28" s="431"/>
    </row>
    <row r="29" spans="1:15" x14ac:dyDescent="0.2">
      <c r="A29" s="485" t="s">
        <v>981</v>
      </c>
      <c r="B29" s="486">
        <v>0.1</v>
      </c>
      <c r="C29" s="480">
        <f>C27*$B$29</f>
        <v>216.8</v>
      </c>
      <c r="D29" s="481">
        <f>D27*$B$29</f>
        <v>200.23</v>
      </c>
      <c r="E29" s="482">
        <f>E27*$B$29</f>
        <v>187.44</v>
      </c>
      <c r="F29" s="427"/>
      <c r="G29" s="480">
        <f>G27*$B$29</f>
        <v>52.03</v>
      </c>
      <c r="H29" s="481">
        <f>H27*$B$29</f>
        <v>48.06</v>
      </c>
      <c r="I29" s="482">
        <f>I27*$B$29</f>
        <v>45.19</v>
      </c>
      <c r="J29" s="427"/>
      <c r="K29" s="483">
        <f>K27*$B$29</f>
        <v>18.920000000000002</v>
      </c>
      <c r="L29" s="452"/>
      <c r="M29" s="463">
        <f>M27*$B$29</f>
        <v>321.76</v>
      </c>
      <c r="N29" s="464">
        <f>N27*$B$29</f>
        <v>115.6</v>
      </c>
      <c r="O29" s="431"/>
    </row>
    <row r="30" spans="1:15" x14ac:dyDescent="0.2">
      <c r="A30" s="487"/>
    </row>
    <row r="31" spans="1:15" x14ac:dyDescent="0.2">
      <c r="A31" s="487" t="s">
        <v>982</v>
      </c>
      <c r="B31" s="488">
        <v>813.75</v>
      </c>
      <c r="C31" s="489" t="s">
        <v>983</v>
      </c>
      <c r="D31" s="489"/>
      <c r="E31" s="489"/>
      <c r="F31" s="489"/>
      <c r="G31" s="489"/>
    </row>
    <row r="32" spans="1:15" x14ac:dyDescent="0.2">
      <c r="A32" s="487"/>
      <c r="B32" s="488">
        <v>195.3</v>
      </c>
      <c r="C32" s="489" t="s">
        <v>984</v>
      </c>
      <c r="D32" s="489"/>
      <c r="E32" s="489"/>
      <c r="F32" s="489"/>
      <c r="G32" s="489"/>
    </row>
    <row r="33" spans="1:7" x14ac:dyDescent="0.2">
      <c r="A33" s="487"/>
      <c r="B33" s="488"/>
      <c r="C33" s="489"/>
      <c r="D33" s="489"/>
      <c r="E33" s="489"/>
      <c r="F33" s="489"/>
      <c r="G33" s="489"/>
    </row>
    <row r="34" spans="1:7" x14ac:dyDescent="0.2">
      <c r="A34" s="487" t="s">
        <v>985</v>
      </c>
      <c r="B34" s="488">
        <v>195.3</v>
      </c>
      <c r="C34" s="489" t="s">
        <v>984</v>
      </c>
      <c r="D34" s="489"/>
      <c r="E34" s="489"/>
      <c r="F34" s="489"/>
      <c r="G34" s="489"/>
    </row>
    <row r="35" spans="1:7" x14ac:dyDescent="0.2">
      <c r="A35" s="487"/>
      <c r="B35" s="488">
        <v>25.43</v>
      </c>
      <c r="C35" s="489" t="s">
        <v>986</v>
      </c>
      <c r="D35" s="489"/>
      <c r="E35" s="489"/>
      <c r="F35" s="489"/>
      <c r="G35" s="489"/>
    </row>
  </sheetData>
  <printOptions horizontalCentered="1" verticalCentered="1"/>
  <pageMargins left="0.70866141732283472" right="0.70866141732283472" top="0.74803149606299213" bottom="0.74803149606299213" header="0.31496062992125984" footer="0.31496062992125984"/>
  <pageSetup paperSize="9" orientation="landscape" r:id="rId1"/>
  <headerFooter>
    <oddFooter>&amp;C&amp;"Arial,Regular"&amp;8&amp;F</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INFO</vt:lpstr>
      <vt:lpstr>Cover</vt:lpstr>
      <vt:lpstr>Budget</vt:lpstr>
      <vt:lpstr>Summary</vt:lpstr>
      <vt:lpstr>1.Trav</vt:lpstr>
      <vt:lpstr>2.Del</vt:lpstr>
      <vt:lpstr>3c. Cast Calc FreeOnline</vt:lpstr>
    </vt:vector>
  </TitlesOfParts>
  <Company>Screen Australia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A-Z Digital Media Budget</dc:title>
  <dc:creator>Screen Australia</dc:creator>
  <cp:lastModifiedBy>Microsoft Office User</cp:lastModifiedBy>
  <cp:lastPrinted>2011-07-20T01:50:04Z</cp:lastPrinted>
  <dcterms:created xsi:type="dcterms:W3CDTF">2002-10-17T02:30:16Z</dcterms:created>
  <dcterms:modified xsi:type="dcterms:W3CDTF">2017-06-06T05:21:11Z</dcterms:modified>
</cp:coreProperties>
</file>